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alphabank.sharepoint.com/sites/AlphaBankIR/Shared Documents/Results/2023 Q4/"/>
    </mc:Choice>
  </mc:AlternateContent>
  <xr:revisionPtr revIDLastSave="5" documentId="13_ncr:1_{0DAC9C37-308C-4946-8FA1-E30778E502B7}" xr6:coauthVersionLast="47" xr6:coauthVersionMax="47" xr10:uidLastSave="{78B05AC0-2384-4FB7-881A-D3EC1D6A7FFC}"/>
  <bookViews>
    <workbookView xWindow="-120" yWindow="-120" windowWidth="29040" windowHeight="15840" tabRatio="968" firstSheet="12" activeTab="12" xr2:uid="{00000000-000D-0000-FFFF-FFFF00000000}"/>
  </bookViews>
  <sheets>
    <sheet name="Extraordinary costs" sheetId="58" state="hidden" r:id="rId1"/>
    <sheet name="Income from financial oper" sheetId="50" state="hidden" r:id="rId2"/>
    <sheet name="Staff costs" sheetId="51" state="hidden" r:id="rId3"/>
    <sheet name="GnAs" sheetId="52" state="hidden" r:id="rId4"/>
    <sheet name="Impairment losses on loans" sheetId="53" state="hidden" r:id="rId5"/>
    <sheet name="Income tax" sheetId="54" state="hidden" r:id="rId6"/>
    <sheet name="Impact from NPA transactions" sheetId="59" state="hidden" r:id="rId7"/>
    <sheet name="PAT from disc. operations " sheetId="60" state="hidden" r:id="rId8"/>
    <sheet name="Press Release-english-old" sheetId="11" state="hidden" r:id="rId9"/>
    <sheet name="Reported Finance" sheetId="36" state="hidden" r:id="rId10"/>
    <sheet name="Δελτίο Τύπου-ελληνικα" sheetId="18" state="hidden" r:id="rId11"/>
    <sheet name="One-offs statement" sheetId="29" state="hidden" r:id="rId12"/>
    <sheet name="Summary" sheetId="28" r:id="rId13"/>
    <sheet name="Balance Sheet" sheetId="20" r:id="rId14"/>
    <sheet name="Income Statement" sheetId="21" r:id="rId15"/>
    <sheet name="NII" sheetId="66" r:id="rId16"/>
    <sheet name="NII Spreads" sheetId="67" r:id="rId17"/>
    <sheet name="Fees" sheetId="69" r:id="rId18"/>
    <sheet name="Impairments" sheetId="70" r:id="rId19"/>
    <sheet name="Loans" sheetId="22" r:id="rId20"/>
    <sheet name="Asset Quality" sheetId="31" r:id="rId21"/>
    <sheet name="Customer Funds" sheetId="74" r:id="rId22"/>
    <sheet name="Capital" sheetId="71" r:id="rId23"/>
    <sheet name="Securities" sheetId="78" r:id="rId24"/>
    <sheet name="Issuances" sheetId="77" r:id="rId25"/>
    <sheet name="Ratings" sheetId="75" r:id="rId26"/>
    <sheet name="Segmental" sheetId="63" r:id="rId27"/>
    <sheet name="Miscellaneous" sheetId="24" r:id="rId28"/>
    <sheet name="Definitions" sheetId="76"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 hidden="1">'[1]MID FX BLOOMBERG'!#REF!</definedName>
    <definedName name="___123" hidden="1">[2]MKV_hitel_Proaktív!#REF!</definedName>
    <definedName name="__123Graph_F" localSheetId="28" hidden="1">[3]A3!#REF!</definedName>
    <definedName name="__123Graph_F" localSheetId="24" hidden="1">[3]A3!#REF!</definedName>
    <definedName name="__123Graph_F" localSheetId="25" hidden="1">[3]A3!#REF!</definedName>
    <definedName name="__123Graph_F" hidden="1">[3]A3!#REF!</definedName>
    <definedName name="_AMO_SingleObject_399584550_ROM_F0.SEC2.Tabulate_1.SEC1.BDY.Cross_tabular_summary_report_Table_1" localSheetId="24" hidden="1">#REF!</definedName>
    <definedName name="_AMO_SingleObject_399584550_ROM_F0.SEC2.Tabulate_1.SEC1.BDY.Cross_tabular_summary_report_Table_1" localSheetId="25" hidden="1">#REF!</definedName>
    <definedName name="_AMO_SingleObject_399584550_ROM_F0.SEC2.Tabulate_1.SEC1.BDY.Cross_tabular_summary_report_Table_1" hidden="1">#REF!</definedName>
    <definedName name="_AMO_SingleObject_399584550_ROM_F0.SEC2.Tabulate_1.SEC1.HDR.TXT1" localSheetId="24" hidden="1">#REF!</definedName>
    <definedName name="_AMO_SingleObject_399584550_ROM_F0.SEC2.Tabulate_1.SEC1.HDR.TXT1" localSheetId="25" hidden="1">#REF!</definedName>
    <definedName name="_AMO_SingleObject_399584550_ROM_F0.SEC2.Tabulate_1.SEC1.HDR.TXT1" hidden="1">#REF!</definedName>
    <definedName name="_AMO_SingleObject_399584550_ROM_F0.SEC2.Tabulate_2.SEC1.BDY.Cross_tabular_summary_report_Table_1" localSheetId="24" hidden="1">#REF!</definedName>
    <definedName name="_AMO_SingleObject_399584550_ROM_F0.SEC2.Tabulate_2.SEC1.BDY.Cross_tabular_summary_report_Table_1" localSheetId="25" hidden="1">#REF!</definedName>
    <definedName name="_AMO_SingleObject_399584550_ROM_F0.SEC2.Tabulate_2.SEC1.BDY.Cross_tabular_summary_report_Table_1" hidden="1">#REF!</definedName>
    <definedName name="_AMO_SingleObject_399584550_ROM_F0.SEC2.Tabulate_2.SEC1.HDR.TXT1" localSheetId="24" hidden="1">#REF!</definedName>
    <definedName name="_AMO_SingleObject_399584550_ROM_F0.SEC2.Tabulate_2.SEC1.HDR.TXT1" localSheetId="25" hidden="1">#REF!</definedName>
    <definedName name="_AMO_SingleObject_399584550_ROM_F0.SEC2.Tabulate_2.SEC1.HDR.TXT1" hidden="1">#REF!</definedName>
    <definedName name="_AMO_SingleObject_399584550_ROM_F0.SEC2.Tabulate_3.SEC1.BDY.Cross_tabular_summary_report_Table_1" localSheetId="24" hidden="1">#REF!</definedName>
    <definedName name="_AMO_SingleObject_399584550_ROM_F0.SEC2.Tabulate_3.SEC1.BDY.Cross_tabular_summary_report_Table_1" localSheetId="25" hidden="1">#REF!</definedName>
    <definedName name="_AMO_SingleObject_399584550_ROM_F0.SEC2.Tabulate_3.SEC1.BDY.Cross_tabular_summary_report_Table_1" hidden="1">#REF!</definedName>
    <definedName name="_AMO_SingleObject_399584550_ROM_F0.SEC2.Tabulate_3.SEC1.HDR.TXT1" localSheetId="24" hidden="1">#REF!</definedName>
    <definedName name="_AMO_SingleObject_399584550_ROM_F0.SEC2.Tabulate_3.SEC1.HDR.TXT1" localSheetId="25" hidden="1">#REF!</definedName>
    <definedName name="_AMO_SingleObject_399584550_ROM_F0.SEC2.Tabulate_3.SEC1.HDR.TXT1" hidden="1">#REF!</definedName>
    <definedName name="_chf1" localSheetId="24" hidden="1">{#N/A,#N/A,FALSE,"KTSGV95A";#N/A,#N/A,FALSE,"KTSGV95A"}</definedName>
    <definedName name="_chf1" localSheetId="25" hidden="1">{#N/A,#N/A,FALSE,"KTSGV95A";#N/A,#N/A,FALSE,"KTSGV95A"}</definedName>
    <definedName name="_Fill" localSheetId="28" hidden="1">#REF!</definedName>
    <definedName name="_Fill" localSheetId="24" hidden="1">#REF!</definedName>
    <definedName name="_Fill" localSheetId="25" hidden="1">#REF!</definedName>
    <definedName name="_Fill" hidden="1">#REF!</definedName>
    <definedName name="_xlnm._FilterDatabase" localSheetId="20" hidden="1">'Asset Quality'!#REF!</definedName>
    <definedName name="_xlnm._FilterDatabase" localSheetId="28" hidden="1">#REF!</definedName>
    <definedName name="_xlnm._FilterDatabase" localSheetId="24" hidden="1">#REF!</definedName>
    <definedName name="_xlnm._FilterDatabase" localSheetId="25" hidden="1">#REF!</definedName>
    <definedName name="_xlnm._FilterDatabase" hidden="1">#REF!</definedName>
    <definedName name="_ftnref1" localSheetId="9">'Reported Finance'!$B$14</definedName>
    <definedName name="_ftnref1" localSheetId="10">'Δελτίο Τύπου-ελληνικα'!$B$16</definedName>
    <definedName name="_Key1" localSheetId="28" hidden="1">[3]A3!#REF!</definedName>
    <definedName name="_Key1" localSheetId="24" hidden="1">[4]capçalera!#REF!</definedName>
    <definedName name="_Key1" localSheetId="25" hidden="1">#REF!</definedName>
    <definedName name="_Key1" hidden="1">#REF!</definedName>
    <definedName name="_Key2" localSheetId="28" hidden="1">#REF!</definedName>
    <definedName name="_Key2" localSheetId="24" hidden="1">#REF!</definedName>
    <definedName name="_Key2" localSheetId="25" hidden="1">#REF!</definedName>
    <definedName name="_Key2" hidden="1">#REF!</definedName>
    <definedName name="_keyd2" localSheetId="28" hidden="1">#REF!</definedName>
    <definedName name="_keyd2" hidden="1">#REF!</definedName>
    <definedName name="_Order1" localSheetId="24" hidden="1">0</definedName>
    <definedName name="_Order1" hidden="1">255</definedName>
    <definedName name="_Order2" hidden="1">0</definedName>
    <definedName name="_Parse_In" hidden="1">#REF!</definedName>
    <definedName name="_Sort" localSheetId="28" hidden="1">#REF!</definedName>
    <definedName name="_Sort" localSheetId="24" hidden="1">[4]capçalera!#REF!</definedName>
    <definedName name="_Sort" localSheetId="25" hidden="1">#REF!</definedName>
    <definedName name="_Sort" hidden="1">#REF!</definedName>
    <definedName name="a" localSheetId="24" hidden="1">#REF!</definedName>
    <definedName name="a" localSheetId="25" hidden="1">#REF!</definedName>
    <definedName name="a" hidden="1">#REF!</definedName>
    <definedName name="aa" localSheetId="24" hidden="1">{#N/A,#N/A,FALSE,"422";#N/A,#N/A,FALSE,"421";#N/A,#N/A,FALSE,"42"}</definedName>
    <definedName name="aa" localSheetId="25" hidden="1">{#N/A,#N/A,FALSE,"422";#N/A,#N/A,FALSE,"421";#N/A,#N/A,FALSE,"42"}</definedName>
    <definedName name="Aaa" localSheetId="24" hidden="1">{#N/A,#N/A,FALSE,"422";#N/A,#N/A,FALSE,"421";#N/A,#N/A,FALSE,"42"}</definedName>
    <definedName name="Aaa" localSheetId="25" hidden="1">{#N/A,#N/A,FALSE,"422";#N/A,#N/A,FALSE,"421";#N/A,#N/A,FALSE,"42"}</definedName>
    <definedName name="AAAA" localSheetId="28" hidden="1">'[1]MID FX BLOOMBERG'!#REF!</definedName>
    <definedName name="AAAA" hidden="1">'[1]MID FX BLOOMBERG'!#REF!</definedName>
    <definedName name="ab" localSheetId="25" hidden="1">{#N/A,#N/A,FALSE,"KTSGV95A";#N/A,#N/A,FALSE,"KTSGV95A"}</definedName>
    <definedName name="ab" hidden="1">{#N/A,#N/A,FALSE,"KTSGV95A";#N/A,#N/A,FALSE,"KTSGV95A"}</definedName>
    <definedName name="áé" localSheetId="25" hidden="1">{#N/A,#N/A,FALSE,"Aging Summary";#N/A,#N/A,FALSE,"Ratio Analysis";#N/A,#N/A,FALSE,"Test 120 Day Accts";#N/A,#N/A,FALSE,"Tickmarks"}</definedName>
    <definedName name="áé" hidden="1">{#N/A,#N/A,FALSE,"Aging Summary";#N/A,#N/A,FALSE,"Ratio Analysis";#N/A,#N/A,FALSE,"Test 120 Day Accts";#N/A,#N/A,FALSE,"Tickmarks"}</definedName>
    <definedName name="anscount" hidden="1">1</definedName>
    <definedName name="AS2DocOpenMode" hidden="1">"AS2DocumentEdit"</definedName>
    <definedName name="AS2ReportLS" hidden="1">1</definedName>
    <definedName name="AS2StaticLS" hidden="1">#REF!</definedName>
    <definedName name="AS2SyncStepLS" hidden="1">0</definedName>
    <definedName name="AS2TickmarkLS" hidden="1">#REF!</definedName>
    <definedName name="AS2VersionLS" hidden="1">300</definedName>
    <definedName name="bb" localSheetId="24" hidden="1">{#N/A,#N/A,FALSE,"422";#N/A,#N/A,FALSE,"421";#N/A,#N/A,FALSE,"42"}</definedName>
    <definedName name="bb" localSheetId="25" hidden="1">{#N/A,#N/A,FALSE,"422";#N/A,#N/A,FALSE,"421";#N/A,#N/A,FALSE,"42"}</definedName>
    <definedName name="BG_Del" hidden="1">15</definedName>
    <definedName name="BG_Ins" hidden="1">4</definedName>
    <definedName name="BG_Mod" hidden="1">6</definedName>
    <definedName name="bgt" localSheetId="25" hidden="1">{#N/A,#N/A,FALSE,"Aging Summary";#N/A,#N/A,FALSE,"Ratio Analysis";#N/A,#N/A,FALSE,"Test 120 Day Accts";#N/A,#N/A,FALSE,"Tickmarks"}</definedName>
    <definedName name="bgt" hidden="1">{#N/A,#N/A,FALSE,"Aging Summary";#N/A,#N/A,FALSE,"Ratio Analysis";#N/A,#N/A,FALSE,"Test 120 Day Accts";#N/A,#N/A,FALSE,"Tickmarks"}</definedName>
    <definedName name="BLPH1" localSheetId="28" hidden="1">#REF!</definedName>
    <definedName name="BLPH1" localSheetId="24" hidden="1">#REF!</definedName>
    <definedName name="BLPH1" localSheetId="25" hidden="1">#REF!</definedName>
    <definedName name="BLPH1" hidden="1">#REF!</definedName>
    <definedName name="BLPH100" localSheetId="28" hidden="1">'[5]bloomberg-mid-0901'!#REF!</definedName>
    <definedName name="BLPH100" localSheetId="24" hidden="1">'[5]bloomberg-mid-0901'!#REF!</definedName>
    <definedName name="BLPH100" localSheetId="25" hidden="1">'[5]bloomberg-mid-0901'!#REF!</definedName>
    <definedName name="BLPH100" hidden="1">'[5]bloomberg-mid-0901'!#REF!</definedName>
    <definedName name="BLPH101" localSheetId="28" hidden="1">'[5]bloomberg-mid-0901'!#REF!</definedName>
    <definedName name="BLPH101" hidden="1">'[5]bloomberg-mid-0901'!#REF!</definedName>
    <definedName name="BLPH102" localSheetId="28" hidden="1">'[5]bloomberg-mid-0901'!#REF!</definedName>
    <definedName name="BLPH102" hidden="1">'[5]bloomberg-mid-0901'!#REF!</definedName>
    <definedName name="BLPH103" localSheetId="28" hidden="1">'[5]bloomberg-mid-0901'!#REF!</definedName>
    <definedName name="BLPH103" hidden="1">'[5]bloomberg-mid-0901'!#REF!</definedName>
    <definedName name="BLPH104" localSheetId="28" hidden="1">'[5]bloomberg-mid-0901'!#REF!</definedName>
    <definedName name="BLPH104" hidden="1">'[5]bloomberg-mid-0901'!#REF!</definedName>
    <definedName name="BLPH105" localSheetId="28" hidden="1">'[5]bloomberg-mid-0901'!#REF!</definedName>
    <definedName name="BLPH105" hidden="1">'[5]bloomberg-mid-0901'!#REF!</definedName>
    <definedName name="BLPH106" localSheetId="28" hidden="1">'[5]bloomberg-mid-0901'!#REF!</definedName>
    <definedName name="BLPH106" hidden="1">'[5]bloomberg-mid-0901'!#REF!</definedName>
    <definedName name="BLPH107" localSheetId="28" hidden="1">'[5]bloomberg-mid-0901'!#REF!</definedName>
    <definedName name="BLPH107" hidden="1">'[5]bloomberg-mid-0901'!#REF!</definedName>
    <definedName name="BLPH108" localSheetId="28" hidden="1">'[5]bloomberg-mid-0901'!#REF!</definedName>
    <definedName name="BLPH108" hidden="1">'[5]bloomberg-mid-0901'!#REF!</definedName>
    <definedName name="BLPH109" localSheetId="28" hidden="1">'[5]bloomberg-mid-0901'!#REF!</definedName>
    <definedName name="BLPH109" hidden="1">'[5]bloomberg-mid-0901'!#REF!</definedName>
    <definedName name="BLPH110" localSheetId="28" hidden="1">'[5]bloomberg-mid-0901'!#REF!</definedName>
    <definedName name="BLPH110" hidden="1">'[5]bloomberg-mid-0901'!#REF!</definedName>
    <definedName name="BLPH111" localSheetId="28" hidden="1">'[5]bloomberg-mid-0901'!#REF!</definedName>
    <definedName name="BLPH111" hidden="1">'[5]bloomberg-mid-0901'!#REF!</definedName>
    <definedName name="BLPH112" localSheetId="28" hidden="1">'[5]bloomberg-mid-0901'!#REF!</definedName>
    <definedName name="BLPH112" hidden="1">'[5]bloomberg-mid-0901'!#REF!</definedName>
    <definedName name="BLPH113" localSheetId="28" hidden="1">'[5]bloomberg-mid-0901'!#REF!</definedName>
    <definedName name="BLPH113" hidden="1">'[5]bloomberg-mid-0901'!#REF!</definedName>
    <definedName name="BLPH114" localSheetId="28" hidden="1">'[5]bloomberg-mid-0901'!#REF!</definedName>
    <definedName name="BLPH114" hidden="1">'[5]bloomberg-mid-0901'!#REF!</definedName>
    <definedName name="BLPH115" localSheetId="28" hidden="1">'[5]bloomberg-mid-0901'!#REF!</definedName>
    <definedName name="BLPH115" hidden="1">'[5]bloomberg-mid-0901'!#REF!</definedName>
    <definedName name="BLPH116" localSheetId="28" hidden="1">'[5]bloomberg-mid-0901'!#REF!</definedName>
    <definedName name="BLPH116" hidden="1">'[5]bloomberg-mid-0901'!#REF!</definedName>
    <definedName name="BLPH117" localSheetId="28" hidden="1">'[5]bloomberg-mid-0901'!#REF!</definedName>
    <definedName name="BLPH117" hidden="1">'[5]bloomberg-mid-0901'!#REF!</definedName>
    <definedName name="BLPH118" localSheetId="28" hidden="1">'[5]bloomberg-mid-0901'!#REF!</definedName>
    <definedName name="BLPH118" hidden="1">'[5]bloomberg-mid-0901'!#REF!</definedName>
    <definedName name="BLPH119" localSheetId="28" hidden="1">'[5]bloomberg-mid-0901'!#REF!</definedName>
    <definedName name="BLPH119" hidden="1">'[5]bloomberg-mid-0901'!#REF!</definedName>
    <definedName name="BLPH120" localSheetId="28" hidden="1">'[5]bloomberg-mid-0901'!#REF!</definedName>
    <definedName name="BLPH120" hidden="1">'[5]bloomberg-mid-0901'!#REF!</definedName>
    <definedName name="BLPH121" localSheetId="28" hidden="1">'[5]bloomberg-mid-0901'!#REF!</definedName>
    <definedName name="BLPH121" hidden="1">'[5]bloomberg-mid-0901'!#REF!</definedName>
    <definedName name="BLPH122" localSheetId="28" hidden="1">'[5]bloomberg-mid-0901'!#REF!</definedName>
    <definedName name="BLPH122" hidden="1">'[5]bloomberg-mid-0901'!#REF!</definedName>
    <definedName name="BLPH123" localSheetId="28" hidden="1">'[5]bloomberg-mid-0901'!#REF!</definedName>
    <definedName name="BLPH123" hidden="1">'[5]bloomberg-mid-0901'!#REF!</definedName>
    <definedName name="BLPH124" localSheetId="28" hidden="1">'[5]bloomberg-mid-0901'!#REF!</definedName>
    <definedName name="BLPH124" hidden="1">'[5]bloomberg-mid-0901'!#REF!</definedName>
    <definedName name="BLPH125" localSheetId="28" hidden="1">'[5]bloomberg-mid-0901'!#REF!</definedName>
    <definedName name="BLPH125" hidden="1">'[5]bloomberg-mid-0901'!#REF!</definedName>
    <definedName name="BLPH126" localSheetId="28" hidden="1">'[5]bloomberg-mid-0901'!#REF!</definedName>
    <definedName name="BLPH126" hidden="1">'[5]bloomberg-mid-0901'!#REF!</definedName>
    <definedName name="BLPH127" localSheetId="28" hidden="1">'[5]bloomberg-mid-0901'!#REF!</definedName>
    <definedName name="BLPH127" hidden="1">'[5]bloomberg-mid-0901'!#REF!</definedName>
    <definedName name="BLPH128" localSheetId="28" hidden="1">'[5]bloomberg-mid-0901'!#REF!</definedName>
    <definedName name="BLPH128" hidden="1">'[5]bloomberg-mid-0901'!#REF!</definedName>
    <definedName name="BLPH129" localSheetId="28" hidden="1">'[5]bloomberg-mid-0901'!#REF!</definedName>
    <definedName name="BLPH129" hidden="1">'[5]bloomberg-mid-0901'!#REF!</definedName>
    <definedName name="BLPH130" localSheetId="28" hidden="1">'[5]bloomberg-mid-0901'!#REF!</definedName>
    <definedName name="BLPH130" hidden="1">'[5]bloomberg-mid-0901'!#REF!</definedName>
    <definedName name="BLPH131" localSheetId="28" hidden="1">'[5]bloomberg-mid-0901'!#REF!</definedName>
    <definedName name="BLPH131" hidden="1">'[5]bloomberg-mid-0901'!#REF!</definedName>
    <definedName name="BLPH132" localSheetId="28" hidden="1">'[5]bloomberg-mid-0901'!#REF!</definedName>
    <definedName name="BLPH132" hidden="1">'[5]bloomberg-mid-0901'!#REF!</definedName>
    <definedName name="BLPH133" localSheetId="28" hidden="1">'[5]bloomberg-mid-0901'!#REF!</definedName>
    <definedName name="BLPH133" hidden="1">'[5]bloomberg-mid-0901'!#REF!</definedName>
    <definedName name="BLPH134" localSheetId="28" hidden="1">'[5]bloomberg-mid-0901'!#REF!</definedName>
    <definedName name="BLPH134" hidden="1">'[5]bloomberg-mid-0901'!#REF!</definedName>
    <definedName name="BLPH135" localSheetId="28" hidden="1">'[5]bloomberg-mid-0901'!#REF!</definedName>
    <definedName name="BLPH135" hidden="1">'[5]bloomberg-mid-0901'!#REF!</definedName>
    <definedName name="BLPH136" localSheetId="28" hidden="1">'[5]bloomberg-mid-0901'!#REF!</definedName>
    <definedName name="BLPH136" hidden="1">'[5]bloomberg-mid-0901'!#REF!</definedName>
    <definedName name="BLPH137" localSheetId="28" hidden="1">'[5]bloomberg-mid-0901'!#REF!</definedName>
    <definedName name="BLPH137" hidden="1">'[5]bloomberg-mid-0901'!#REF!</definedName>
    <definedName name="BLPH138" localSheetId="28" hidden="1">'[5]bloomberg-mid-0901'!#REF!</definedName>
    <definedName name="BLPH138" hidden="1">'[5]bloomberg-mid-0901'!#REF!</definedName>
    <definedName name="BLPH139" localSheetId="28" hidden="1">'[5]bloomberg-mid-0901'!#REF!</definedName>
    <definedName name="BLPH139" hidden="1">'[5]bloomberg-mid-0901'!#REF!</definedName>
    <definedName name="BLPH140" localSheetId="28" hidden="1">'[5]bloomberg-mid-0901'!#REF!</definedName>
    <definedName name="BLPH140" hidden="1">'[5]bloomberg-mid-0901'!#REF!</definedName>
    <definedName name="BLPH141" localSheetId="28" hidden="1">'[5]bloomberg-mid-0901'!#REF!</definedName>
    <definedName name="BLPH141" hidden="1">'[5]bloomberg-mid-0901'!#REF!</definedName>
    <definedName name="BLPH142" localSheetId="28" hidden="1">'[5]bloomberg-mid-0901'!#REF!</definedName>
    <definedName name="BLPH142" hidden="1">'[5]bloomberg-mid-0901'!#REF!</definedName>
    <definedName name="BLPH143" localSheetId="28" hidden="1">'[5]bloomberg-mid-0901'!#REF!</definedName>
    <definedName name="BLPH143" hidden="1">'[5]bloomberg-mid-0901'!#REF!</definedName>
    <definedName name="BLPH144" localSheetId="28" hidden="1">'[5]bloomberg-mid-0901'!#REF!</definedName>
    <definedName name="BLPH144" hidden="1">'[5]bloomberg-mid-0901'!#REF!</definedName>
    <definedName name="BLPH145" localSheetId="28" hidden="1">'[5]bloomberg-mid-0901'!#REF!</definedName>
    <definedName name="BLPH145" hidden="1">'[5]bloomberg-mid-0901'!#REF!</definedName>
    <definedName name="BLPH146" localSheetId="28" hidden="1">'[5]bloomberg-mid-0901'!#REF!</definedName>
    <definedName name="BLPH146" hidden="1">'[5]bloomberg-mid-0901'!#REF!</definedName>
    <definedName name="BLPH147" localSheetId="28" hidden="1">'[5]bloomberg-mid-0901'!#REF!</definedName>
    <definedName name="BLPH147" hidden="1">'[5]bloomberg-mid-0901'!#REF!</definedName>
    <definedName name="BLPH148" localSheetId="28" hidden="1">'[5]bloomberg-mid-0901'!#REF!</definedName>
    <definedName name="BLPH148" hidden="1">'[5]bloomberg-mid-0901'!#REF!</definedName>
    <definedName name="BLPH149" localSheetId="28" hidden="1">'[5]bloomberg-mid-0901'!#REF!</definedName>
    <definedName name="BLPH149" hidden="1">'[5]bloomberg-mid-0901'!#REF!</definedName>
    <definedName name="BLPH150" localSheetId="28" hidden="1">'[5]bloomberg-mid-0901'!#REF!</definedName>
    <definedName name="BLPH150" hidden="1">'[5]bloomberg-mid-0901'!#REF!</definedName>
    <definedName name="BLPH151" localSheetId="28" hidden="1">'[5]bloomberg-mid-0901'!#REF!</definedName>
    <definedName name="BLPH151" hidden="1">'[5]bloomberg-mid-0901'!#REF!</definedName>
    <definedName name="BLPH152" localSheetId="28" hidden="1">'[5]bloomberg-mid-0901'!#REF!</definedName>
    <definedName name="BLPH152" hidden="1">'[5]bloomberg-mid-0901'!#REF!</definedName>
    <definedName name="BLPH153" localSheetId="28" hidden="1">'[5]bloomberg-mid-0901'!#REF!</definedName>
    <definedName name="BLPH153" hidden="1">'[5]bloomberg-mid-0901'!#REF!</definedName>
    <definedName name="BLPH154" localSheetId="28" hidden="1">'[5]bloomberg-mid-0901'!#REF!</definedName>
    <definedName name="BLPH154" hidden="1">'[5]bloomberg-mid-0901'!#REF!</definedName>
    <definedName name="BLPH155" localSheetId="28" hidden="1">'[5]bloomberg-mid-0901'!#REF!</definedName>
    <definedName name="BLPH155" hidden="1">'[5]bloomberg-mid-0901'!#REF!</definedName>
    <definedName name="BLPH156" localSheetId="28" hidden="1">'[5]bloomberg-mid-0901'!#REF!</definedName>
    <definedName name="BLPH156" hidden="1">'[5]bloomberg-mid-0901'!#REF!</definedName>
    <definedName name="BLPH157" localSheetId="28" hidden="1">'[5]bloomberg-mid-0901'!#REF!</definedName>
    <definedName name="BLPH157" hidden="1">'[5]bloomberg-mid-0901'!#REF!</definedName>
    <definedName name="BLPH158" localSheetId="28" hidden="1">'[5]bloomberg-mid-0901'!#REF!</definedName>
    <definedName name="BLPH158" hidden="1">'[5]bloomberg-mid-0901'!#REF!</definedName>
    <definedName name="BLPH159" localSheetId="28" hidden="1">'[5]bloomberg-mid-0901'!#REF!</definedName>
    <definedName name="BLPH159" hidden="1">'[5]bloomberg-mid-0901'!#REF!</definedName>
    <definedName name="BLPH160" localSheetId="28" hidden="1">'[5]bloomberg-mid-0901'!#REF!</definedName>
    <definedName name="BLPH160" hidden="1">'[5]bloomberg-mid-0901'!#REF!</definedName>
    <definedName name="BLPH161" localSheetId="28" hidden="1">'[5]bloomberg-mid-0901'!#REF!</definedName>
    <definedName name="BLPH161" hidden="1">'[5]bloomberg-mid-0901'!#REF!</definedName>
    <definedName name="BLPH162" localSheetId="28" hidden="1">'[5]bloomberg-mid-0901'!#REF!</definedName>
    <definedName name="BLPH162" hidden="1">'[5]bloomberg-mid-0901'!#REF!</definedName>
    <definedName name="BLPH163" localSheetId="28" hidden="1">'[5]bloomberg-mid-0901'!#REF!</definedName>
    <definedName name="BLPH163" hidden="1">'[5]bloomberg-mid-0901'!#REF!</definedName>
    <definedName name="BLPH164" localSheetId="28" hidden="1">'[5]bloomberg-mid-0901'!#REF!</definedName>
    <definedName name="BLPH164" hidden="1">'[5]bloomberg-mid-0901'!#REF!</definedName>
    <definedName name="BLPH2" localSheetId="28" hidden="1">#REF!</definedName>
    <definedName name="BLPH2" localSheetId="24" hidden="1">#REF!</definedName>
    <definedName name="BLPH2" localSheetId="25" hidden="1">#REF!</definedName>
    <definedName name="BLPH2" hidden="1">#REF!</definedName>
    <definedName name="BLPH244" localSheetId="28" hidden="1">'[1]MID FX BLOOMBERG'!#REF!</definedName>
    <definedName name="BLPH244" localSheetId="24" hidden="1">'[1]MID FX BLOOMBERG'!#REF!</definedName>
    <definedName name="BLPH244" localSheetId="25" hidden="1">'[1]MID FX BLOOMBERG'!#REF!</definedName>
    <definedName name="BLPH244" hidden="1">'[1]MID FX BLOOMBERG'!#REF!</definedName>
    <definedName name="BLPH245" localSheetId="28" hidden="1">'[1]MID FX BLOOMBERG'!#REF!</definedName>
    <definedName name="BLPH245" localSheetId="24" hidden="1">'[1]MID FX BLOOMBERG'!#REF!</definedName>
    <definedName name="BLPH245" localSheetId="25" hidden="1">'[1]MID FX BLOOMBERG'!#REF!</definedName>
    <definedName name="BLPH245" hidden="1">'[1]MID FX BLOOMBERG'!#REF!</definedName>
    <definedName name="BLPH246" localSheetId="28" hidden="1">'[1]MID FX BLOOMBERG'!#REF!</definedName>
    <definedName name="BLPH246" hidden="1">'[1]MID FX BLOOMBERG'!#REF!</definedName>
    <definedName name="BLPH247" localSheetId="28" hidden="1">'[1]MID FX BLOOMBERG'!#REF!</definedName>
    <definedName name="BLPH247" hidden="1">'[1]MID FX BLOOMBERG'!#REF!</definedName>
    <definedName name="BLPH248" localSheetId="28" hidden="1">'[1]MID FX BLOOMBERG'!#REF!</definedName>
    <definedName name="BLPH248" hidden="1">'[1]MID FX BLOOMBERG'!#REF!</definedName>
    <definedName name="BLPH249" localSheetId="28" hidden="1">'[1]MID FX BLOOMBERG'!#REF!</definedName>
    <definedName name="BLPH249" hidden="1">'[1]MID FX BLOOMBERG'!#REF!</definedName>
    <definedName name="BLPH250" localSheetId="28" hidden="1">'[1]MID FX BLOOMBERG'!#REF!</definedName>
    <definedName name="BLPH250" hidden="1">'[1]MID FX BLOOMBERG'!#REF!</definedName>
    <definedName name="BLPH251" localSheetId="28" hidden="1">'[1]MID FX BLOOMBERG'!#REF!</definedName>
    <definedName name="BLPH251" hidden="1">'[1]MID FX BLOOMBERG'!#REF!</definedName>
    <definedName name="BLPH252" localSheetId="28" hidden="1">'[1]MID FX BLOOMBERG'!#REF!</definedName>
    <definedName name="BLPH252" hidden="1">'[1]MID FX BLOOMBERG'!#REF!</definedName>
    <definedName name="BLPH253" localSheetId="28" hidden="1">'[1]MID FX BLOOMBERG'!#REF!</definedName>
    <definedName name="BLPH253" hidden="1">'[1]MID FX BLOOMBERG'!#REF!</definedName>
    <definedName name="BLPH254" localSheetId="28" hidden="1">'[1]MID FX BLOOMBERG'!#REF!</definedName>
    <definedName name="BLPH254" hidden="1">'[1]MID FX BLOOMBERG'!#REF!</definedName>
    <definedName name="BLPH255" localSheetId="28" hidden="1">'[1]MID FX BLOOMBERG'!#REF!</definedName>
    <definedName name="BLPH255" hidden="1">'[1]MID FX BLOOMBERG'!#REF!</definedName>
    <definedName name="BLPH256" localSheetId="28" hidden="1">'[1]MID FX BLOOMBERG'!#REF!</definedName>
    <definedName name="BLPH256" hidden="1">'[1]MID FX BLOOMBERG'!#REF!</definedName>
    <definedName name="BLPH257" localSheetId="28" hidden="1">'[1]MID FX BLOOMBERG'!#REF!</definedName>
    <definedName name="BLPH257" hidden="1">'[1]MID FX BLOOMBERG'!#REF!</definedName>
    <definedName name="BLPH258" localSheetId="28" hidden="1">'[1]MID FX BLOOMBERG'!#REF!</definedName>
    <definedName name="BLPH258" hidden="1">'[1]MID FX BLOOMBERG'!#REF!</definedName>
    <definedName name="BLPH259" localSheetId="28" hidden="1">'[1]MID FX BLOOMBERG'!#REF!</definedName>
    <definedName name="BLPH259" hidden="1">'[1]MID FX BLOOMBERG'!#REF!</definedName>
    <definedName name="BLPH260" localSheetId="28" hidden="1">'[1]MID FX BLOOMBERG'!#REF!</definedName>
    <definedName name="BLPH260" hidden="1">'[1]MID FX BLOOMBERG'!#REF!</definedName>
    <definedName name="BLPH261" localSheetId="28" hidden="1">'[1]MID FX BLOOMBERG'!#REF!</definedName>
    <definedName name="BLPH261" hidden="1">'[1]MID FX BLOOMBERG'!#REF!</definedName>
    <definedName name="BLPH262" localSheetId="28" hidden="1">'[1]MID FX BLOOMBERG'!#REF!</definedName>
    <definedName name="BLPH262" hidden="1">'[1]MID FX BLOOMBERG'!#REF!</definedName>
    <definedName name="BLPH263" localSheetId="28" hidden="1">'[1]MID FX BLOOMBERG'!#REF!</definedName>
    <definedName name="BLPH263" hidden="1">'[1]MID FX BLOOMBERG'!#REF!</definedName>
    <definedName name="BLPH264" localSheetId="28" hidden="1">'[1]MID FX BLOOMBERG'!#REF!</definedName>
    <definedName name="BLPH264" hidden="1">'[1]MID FX BLOOMBERG'!#REF!</definedName>
    <definedName name="BLPH265" localSheetId="28" hidden="1">'[1]MID FX BLOOMBERG'!#REF!</definedName>
    <definedName name="BLPH265" hidden="1">'[1]MID FX BLOOMBERG'!#REF!</definedName>
    <definedName name="BLPH266" localSheetId="28" hidden="1">'[1]MID FX BLOOMBERG'!#REF!</definedName>
    <definedName name="BLPH266" hidden="1">'[1]MID FX BLOOMBERG'!#REF!</definedName>
    <definedName name="BLPH267" localSheetId="28" hidden="1">'[1]MID FX BLOOMBERG'!#REF!</definedName>
    <definedName name="BLPH267" hidden="1">'[1]MID FX BLOOMBERG'!#REF!</definedName>
    <definedName name="BLPH268" localSheetId="28" hidden="1">'[1]MID FX BLOOMBERG'!#REF!</definedName>
    <definedName name="BLPH268" hidden="1">'[1]MID FX BLOOMBERG'!#REF!</definedName>
    <definedName name="BLPH269" localSheetId="28" hidden="1">'[1]MID FX BLOOMBERG'!#REF!</definedName>
    <definedName name="BLPH269" hidden="1">'[1]MID FX BLOOMBERG'!#REF!</definedName>
    <definedName name="BLPH270" localSheetId="28" hidden="1">'[1]MID FX BLOOMBERG'!#REF!</definedName>
    <definedName name="BLPH270" hidden="1">'[1]MID FX BLOOMBERG'!#REF!</definedName>
    <definedName name="BLPH271" localSheetId="28" hidden="1">'[1]MID FX BLOOMBERG'!#REF!</definedName>
    <definedName name="BLPH271" hidden="1">'[1]MID FX BLOOMBERG'!#REF!</definedName>
    <definedName name="BLPH272" localSheetId="28" hidden="1">'[1]MID FX BLOOMBERG'!#REF!</definedName>
    <definedName name="BLPH272" hidden="1">'[1]MID FX BLOOMBERG'!#REF!</definedName>
    <definedName name="BLPH273" localSheetId="28" hidden="1">'[1]MID FX BLOOMBERG'!#REF!</definedName>
    <definedName name="BLPH273" hidden="1">'[1]MID FX BLOOMBERG'!#REF!</definedName>
    <definedName name="BLPH274" localSheetId="28" hidden="1">'[1]MID FX BLOOMBERG'!#REF!</definedName>
    <definedName name="BLPH274" hidden="1">'[1]MID FX BLOOMBERG'!#REF!</definedName>
    <definedName name="BLPH275" localSheetId="28" hidden="1">'[1]MID FX BLOOMBERG'!#REF!</definedName>
    <definedName name="BLPH275" hidden="1">'[1]MID FX BLOOMBERG'!#REF!</definedName>
    <definedName name="BLPH276" localSheetId="28" hidden="1">'[1]MID FX BLOOMBERG'!#REF!</definedName>
    <definedName name="BLPH276" hidden="1">'[1]MID FX BLOOMBERG'!#REF!</definedName>
    <definedName name="BLPH277" localSheetId="28" hidden="1">'[1]MID FX BLOOMBERG'!#REF!</definedName>
    <definedName name="BLPH277" hidden="1">'[1]MID FX BLOOMBERG'!#REF!</definedName>
    <definedName name="BLPH278" localSheetId="28" hidden="1">'[1]MID FX BLOOMBERG'!#REF!</definedName>
    <definedName name="BLPH278" hidden="1">'[1]MID FX BLOOMBERG'!#REF!</definedName>
    <definedName name="BLPH279" localSheetId="28" hidden="1">'[1]MID FX BLOOMBERG'!#REF!</definedName>
    <definedName name="BLPH279" hidden="1">'[1]MID FX BLOOMBERG'!#REF!</definedName>
    <definedName name="BLPH280" localSheetId="28" hidden="1">'[1]MID FX BLOOMBERG'!#REF!</definedName>
    <definedName name="BLPH280" hidden="1">'[1]MID FX BLOOMBERG'!#REF!</definedName>
    <definedName name="BLPH281" localSheetId="28" hidden="1">'[1]MID FX BLOOMBERG'!#REF!</definedName>
    <definedName name="BLPH281" hidden="1">'[1]MID FX BLOOMBERG'!#REF!</definedName>
    <definedName name="BLPH282" localSheetId="28" hidden="1">'[1]MID FX BLOOMBERG'!#REF!</definedName>
    <definedName name="BLPH282" hidden="1">'[1]MID FX BLOOMBERG'!#REF!</definedName>
    <definedName name="BLPH283" localSheetId="28" hidden="1">'[1]MID FX BLOOMBERG'!#REF!</definedName>
    <definedName name="BLPH283" hidden="1">'[1]MID FX BLOOMBERG'!#REF!</definedName>
    <definedName name="BLPH284" localSheetId="28" hidden="1">'[1]MID FX BLOOMBERG'!#REF!</definedName>
    <definedName name="BLPH284" hidden="1">'[1]MID FX BLOOMBERG'!#REF!</definedName>
    <definedName name="BLPH285" localSheetId="28" hidden="1">'[1]MID FX BLOOMBERG'!#REF!</definedName>
    <definedName name="BLPH285" hidden="1">'[1]MID FX BLOOMBERG'!#REF!</definedName>
    <definedName name="BLPH286" localSheetId="28" hidden="1">'[1]MID FX BLOOMBERG'!#REF!</definedName>
    <definedName name="BLPH286" hidden="1">'[1]MID FX BLOOMBERG'!#REF!</definedName>
    <definedName name="BLPH287" localSheetId="28" hidden="1">'[1]MID FX BLOOMBERG'!#REF!</definedName>
    <definedName name="BLPH287" hidden="1">'[1]MID FX BLOOMBERG'!#REF!</definedName>
    <definedName name="BLPH288" localSheetId="28" hidden="1">'[1]MID FX BLOOMBERG'!#REF!</definedName>
    <definedName name="BLPH288" hidden="1">'[1]MID FX BLOOMBERG'!#REF!</definedName>
    <definedName name="BLPH289" localSheetId="28" hidden="1">'[1]MID FX BLOOMBERG'!#REF!</definedName>
    <definedName name="BLPH289" hidden="1">'[1]MID FX BLOOMBERG'!#REF!</definedName>
    <definedName name="BLPH290" localSheetId="28" hidden="1">'[1]MID FX BLOOMBERG'!#REF!</definedName>
    <definedName name="BLPH290" hidden="1">'[1]MID FX BLOOMBERG'!#REF!</definedName>
    <definedName name="BLPH291" localSheetId="28" hidden="1">'[1]MID FX BLOOMBERG'!#REF!</definedName>
    <definedName name="BLPH291" hidden="1">'[1]MID FX BLOOMBERG'!#REF!</definedName>
    <definedName name="BLPH292" localSheetId="28" hidden="1">'[1]MID FX BLOOMBERG'!#REF!</definedName>
    <definedName name="BLPH292" hidden="1">'[1]MID FX BLOOMBERG'!#REF!</definedName>
    <definedName name="BLPH293" localSheetId="28" hidden="1">'[1]MID FX BLOOMBERG'!#REF!</definedName>
    <definedName name="BLPH293" hidden="1">'[1]MID FX BLOOMBERG'!#REF!</definedName>
    <definedName name="BLPH294" localSheetId="28" hidden="1">'[1]MID FX BLOOMBERG'!#REF!</definedName>
    <definedName name="BLPH294" hidden="1">'[1]MID FX BLOOMBERG'!#REF!</definedName>
    <definedName name="BLPH295" localSheetId="28" hidden="1">'[1]MID FX BLOOMBERG'!#REF!</definedName>
    <definedName name="BLPH295" hidden="1">'[1]MID FX BLOOMBERG'!#REF!</definedName>
    <definedName name="BLPH296" localSheetId="28" hidden="1">'[1]MID FX BLOOMBERG'!#REF!</definedName>
    <definedName name="BLPH296" hidden="1">'[1]MID FX BLOOMBERG'!#REF!</definedName>
    <definedName name="BLPH297" localSheetId="28" hidden="1">'[1]MID FX BLOOMBERG'!#REF!</definedName>
    <definedName name="BLPH297" hidden="1">'[1]MID FX BLOOMBERG'!#REF!</definedName>
    <definedName name="BLPH298" localSheetId="28" hidden="1">'[1]MID FX BLOOMBERG'!#REF!</definedName>
    <definedName name="BLPH298" hidden="1">'[1]MID FX BLOOMBERG'!#REF!</definedName>
    <definedName name="BLPH299" localSheetId="28" hidden="1">'[1]MID FX BLOOMBERG'!#REF!</definedName>
    <definedName name="BLPH299" hidden="1">'[1]MID FX BLOOMBERG'!#REF!</definedName>
    <definedName name="BLPH3" localSheetId="28" hidden="1">#REF!</definedName>
    <definedName name="BLPH3" localSheetId="24" hidden="1">#REF!</definedName>
    <definedName name="BLPH3" localSheetId="25" hidden="1">#REF!</definedName>
    <definedName name="BLPH3" hidden="1">#REF!</definedName>
    <definedName name="BLPH300" localSheetId="28" hidden="1">'[1]MID FX BLOOMBERG'!#REF!</definedName>
    <definedName name="BLPH300" localSheetId="24" hidden="1">'[1]MID FX BLOOMBERG'!#REF!</definedName>
    <definedName name="BLPH300" localSheetId="25" hidden="1">'[1]MID FX BLOOMBERG'!#REF!</definedName>
    <definedName name="BLPH300" hidden="1">'[1]MID FX BLOOMBERG'!#REF!</definedName>
    <definedName name="BLPH301" localSheetId="28" hidden="1">'[1]MID FX BLOOMBERG'!#REF!</definedName>
    <definedName name="BLPH301" localSheetId="24" hidden="1">'[1]MID FX BLOOMBERG'!#REF!</definedName>
    <definedName name="BLPH301" localSheetId="25" hidden="1">'[1]MID FX BLOOMBERG'!#REF!</definedName>
    <definedName name="BLPH301" hidden="1">'[1]MID FX BLOOMBERG'!#REF!</definedName>
    <definedName name="BLPH302" localSheetId="28" hidden="1">'[1]MID FX BLOOMBERG'!#REF!</definedName>
    <definedName name="BLPH302" hidden="1">'[1]MID FX BLOOMBERG'!#REF!</definedName>
    <definedName name="BLPH303" localSheetId="28" hidden="1">'[1]MID FX BLOOMBERG'!#REF!</definedName>
    <definedName name="BLPH303" hidden="1">'[1]MID FX BLOOMBERG'!#REF!</definedName>
    <definedName name="BLPH304" localSheetId="28" hidden="1">'[1]MID FX BLOOMBERG'!#REF!</definedName>
    <definedName name="BLPH304" hidden="1">'[1]MID FX BLOOMBERG'!#REF!</definedName>
    <definedName name="BLPH305" localSheetId="28" hidden="1">'[1]MID FX BLOOMBERG'!#REF!</definedName>
    <definedName name="BLPH305" hidden="1">'[1]MID FX BLOOMBERG'!#REF!</definedName>
    <definedName name="BLPH306" localSheetId="28" hidden="1">'[1]MID FX BLOOMBERG'!#REF!</definedName>
    <definedName name="BLPH306" hidden="1">'[1]MID FX BLOOMBERG'!#REF!</definedName>
    <definedName name="BLPH307" localSheetId="28" hidden="1">'[1]MID FX BLOOMBERG'!#REF!</definedName>
    <definedName name="BLPH307" hidden="1">'[1]MID FX BLOOMBERG'!#REF!</definedName>
    <definedName name="BLPH308" localSheetId="28" hidden="1">'[1]MID FX BLOOMBERG'!#REF!</definedName>
    <definedName name="BLPH308" hidden="1">'[1]MID FX BLOOMBERG'!#REF!</definedName>
    <definedName name="BLPH309" localSheetId="28" hidden="1">'[1]MID FX BLOOMBERG'!#REF!</definedName>
    <definedName name="BLPH309" hidden="1">'[1]MID FX BLOOMBERG'!#REF!</definedName>
    <definedName name="BLPH310" localSheetId="28" hidden="1">'[1]MID FX BLOOMBERG'!#REF!</definedName>
    <definedName name="BLPH310" hidden="1">'[1]MID FX BLOOMBERG'!#REF!</definedName>
    <definedName name="BLPH311" localSheetId="28" hidden="1">'[1]MID FX BLOOMBERG'!#REF!</definedName>
    <definedName name="BLPH311" hidden="1">'[1]MID FX BLOOMBERG'!#REF!</definedName>
    <definedName name="BLPH312" localSheetId="28" hidden="1">'[1]MID FX BLOOMBERG'!#REF!</definedName>
    <definedName name="BLPH312" hidden="1">'[1]MID FX BLOOMBERG'!#REF!</definedName>
    <definedName name="BLPH313" localSheetId="28" hidden="1">'[1]MID FX BLOOMBERG'!#REF!</definedName>
    <definedName name="BLPH313" hidden="1">'[1]MID FX BLOOMBERG'!#REF!</definedName>
    <definedName name="BLPH314" localSheetId="28" hidden="1">'[1]MID FX BLOOMBERG'!#REF!</definedName>
    <definedName name="BLPH314" hidden="1">'[1]MID FX BLOOMBERG'!#REF!</definedName>
    <definedName name="BLPH315" localSheetId="28" hidden="1">'[1]MID FX BLOOMBERG'!#REF!</definedName>
    <definedName name="BLPH315" hidden="1">'[1]MID FX BLOOMBERG'!#REF!</definedName>
    <definedName name="BLPH316" localSheetId="28" hidden="1">'[1]MID FX BLOOMBERG'!#REF!</definedName>
    <definedName name="BLPH316" hidden="1">'[1]MID FX BLOOMBERG'!#REF!</definedName>
    <definedName name="BLPH317" localSheetId="28" hidden="1">'[1]MID FX BLOOMBERG'!#REF!</definedName>
    <definedName name="BLPH317" hidden="1">'[1]MID FX BLOOMBERG'!#REF!</definedName>
    <definedName name="BLPH318" localSheetId="28" hidden="1">'[1]MID FX BLOOMBERG'!#REF!</definedName>
    <definedName name="BLPH318" hidden="1">'[1]MID FX BLOOMBERG'!#REF!</definedName>
    <definedName name="BLPH319" localSheetId="28" hidden="1">'[1]MID FX BLOOMBERG'!#REF!</definedName>
    <definedName name="BLPH319" hidden="1">'[1]MID FX BLOOMBERG'!#REF!</definedName>
    <definedName name="BLPH320" localSheetId="28" hidden="1">'[1]MID FX BLOOMBERG'!#REF!</definedName>
    <definedName name="BLPH320" hidden="1">'[1]MID FX BLOOMBERG'!#REF!</definedName>
    <definedName name="BLPH321" localSheetId="28" hidden="1">'[1]MID FX BLOOMBERG'!#REF!</definedName>
    <definedName name="BLPH321" hidden="1">'[1]MID FX BLOOMBERG'!#REF!</definedName>
    <definedName name="BLPH322" localSheetId="28" hidden="1">'[1]MID FX BLOOMBERG'!#REF!</definedName>
    <definedName name="BLPH322" hidden="1">'[1]MID FX BLOOMBERG'!#REF!</definedName>
    <definedName name="BLPH323" localSheetId="28" hidden="1">'[1]MID FX BLOOMBERG'!#REF!</definedName>
    <definedName name="BLPH323" hidden="1">'[1]MID FX BLOOMBERG'!#REF!</definedName>
    <definedName name="BLPH324" localSheetId="28" hidden="1">'[1]MID FX BLOOMBERG'!#REF!</definedName>
    <definedName name="BLPH324" hidden="1">'[1]MID FX BLOOMBERG'!#REF!</definedName>
    <definedName name="BLPH325" localSheetId="28" hidden="1">'[1]MID FX BLOOMBERG'!#REF!</definedName>
    <definedName name="BLPH325" hidden="1">'[1]MID FX BLOOMBERG'!#REF!</definedName>
    <definedName name="BLPH326" localSheetId="28" hidden="1">'[1]MID FX BLOOMBERG'!#REF!</definedName>
    <definedName name="BLPH326" hidden="1">'[1]MID FX BLOOMBERG'!#REF!</definedName>
    <definedName name="BLPH327" localSheetId="28" hidden="1">'[1]MID FX BLOOMBERG'!#REF!</definedName>
    <definedName name="BLPH327" hidden="1">'[1]MID FX BLOOMBERG'!#REF!</definedName>
    <definedName name="BLPH328" localSheetId="28" hidden="1">'[1]MID FX BLOOMBERG'!#REF!</definedName>
    <definedName name="BLPH328" hidden="1">'[1]MID FX BLOOMBERG'!#REF!</definedName>
    <definedName name="BLPH329" localSheetId="28" hidden="1">'[1]MID FX BLOOMBERG'!#REF!</definedName>
    <definedName name="BLPH329" hidden="1">'[1]MID FX BLOOMBERG'!#REF!</definedName>
    <definedName name="BLPH330" localSheetId="28" hidden="1">'[1]MID FX BLOOMBERG'!#REF!</definedName>
    <definedName name="BLPH330" hidden="1">'[1]MID FX BLOOMBERG'!#REF!</definedName>
    <definedName name="BLPH331" localSheetId="28" hidden="1">'[1]MID FX BLOOMBERG'!#REF!</definedName>
    <definedName name="BLPH331" hidden="1">'[1]MID FX BLOOMBERG'!#REF!</definedName>
    <definedName name="BLPH332" localSheetId="28" hidden="1">'[1]MID FX BLOOMBERG'!#REF!</definedName>
    <definedName name="BLPH332" hidden="1">'[1]MID FX BLOOMBERG'!#REF!</definedName>
    <definedName name="BLPH333" localSheetId="28" hidden="1">'[1]MID FX BLOOMBERG'!#REF!</definedName>
    <definedName name="BLPH333" hidden="1">'[1]MID FX BLOOMBERG'!#REF!</definedName>
    <definedName name="BLPH334" localSheetId="28" hidden="1">'[1]MID FX BLOOMBERG'!#REF!</definedName>
    <definedName name="BLPH334" hidden="1">'[1]MID FX BLOOMBERG'!#REF!</definedName>
    <definedName name="BLPH335" localSheetId="28" hidden="1">'[1]MID FX BLOOMBERG'!#REF!</definedName>
    <definedName name="BLPH335" hidden="1">'[1]MID FX BLOOMBERG'!#REF!</definedName>
    <definedName name="BLPH336" localSheetId="28" hidden="1">'[1]MID FX BLOOMBERG'!#REF!</definedName>
    <definedName name="BLPH336" hidden="1">'[1]MID FX BLOOMBERG'!#REF!</definedName>
    <definedName name="BLPH337" localSheetId="28" hidden="1">'[1]MID FX BLOOMBERG'!#REF!</definedName>
    <definedName name="BLPH337" hidden="1">'[1]MID FX BLOOMBERG'!#REF!</definedName>
    <definedName name="BLPH338" localSheetId="28" hidden="1">'[1]MID FX BLOOMBERG'!#REF!</definedName>
    <definedName name="BLPH338" hidden="1">'[1]MID FX BLOOMBERG'!#REF!</definedName>
    <definedName name="BLPH339" localSheetId="28" hidden="1">'[1]MID FX BLOOMBERG'!#REF!</definedName>
    <definedName name="BLPH339" hidden="1">'[1]MID FX BLOOMBERG'!#REF!</definedName>
    <definedName name="BLPH340" localSheetId="28" hidden="1">'[1]MID FX BLOOMBERG'!#REF!</definedName>
    <definedName name="BLPH340" hidden="1">'[1]MID FX BLOOMBERG'!#REF!</definedName>
    <definedName name="BLPH341" localSheetId="28" hidden="1">'[1]MID FX BLOOMBERG'!#REF!</definedName>
    <definedName name="BLPH341" hidden="1">'[1]MID FX BLOOMBERG'!#REF!</definedName>
    <definedName name="BLPH342" localSheetId="28" hidden="1">'[1]MID FX BLOOMBERG'!#REF!</definedName>
    <definedName name="BLPH342" hidden="1">'[1]MID FX BLOOMBERG'!#REF!</definedName>
    <definedName name="BLPH343" localSheetId="28" hidden="1">'[1]MID FX BLOOMBERG'!#REF!</definedName>
    <definedName name="BLPH343" hidden="1">'[1]MID FX BLOOMBERG'!#REF!</definedName>
    <definedName name="BLPH344" localSheetId="28" hidden="1">'[1]MID FX BLOOMBERG'!#REF!</definedName>
    <definedName name="BLPH344" hidden="1">'[1]MID FX BLOOMBERG'!#REF!</definedName>
    <definedName name="BLPH345" localSheetId="28" hidden="1">'[1]MID FX BLOOMBERG'!#REF!</definedName>
    <definedName name="BLPH345" hidden="1">'[1]MID FX BLOOMBERG'!#REF!</definedName>
    <definedName name="BLPH346" localSheetId="28" hidden="1">'[1]MID FX BLOOMBERG'!#REF!</definedName>
    <definedName name="BLPH346" hidden="1">'[1]MID FX BLOOMBERG'!#REF!</definedName>
    <definedName name="BLPH347" localSheetId="28" hidden="1">'[1]MID FX BLOOMBERG'!#REF!</definedName>
    <definedName name="BLPH347" hidden="1">'[1]MID FX BLOOMBERG'!#REF!</definedName>
    <definedName name="BLPH348" localSheetId="28" hidden="1">'[1]MID FX BLOOMBERG'!#REF!</definedName>
    <definedName name="BLPH348" hidden="1">'[1]MID FX BLOOMBERG'!#REF!</definedName>
    <definedName name="BLPH349" localSheetId="28" hidden="1">'[1]MID FX BLOOMBERG'!#REF!</definedName>
    <definedName name="BLPH349" hidden="1">'[1]MID FX BLOOMBERG'!#REF!</definedName>
    <definedName name="BLPH350" localSheetId="28" hidden="1">'[1]MID FX BLOOMBERG'!#REF!</definedName>
    <definedName name="BLPH350" hidden="1">'[1]MID FX BLOOMBERG'!#REF!</definedName>
    <definedName name="BLPH351" localSheetId="28" hidden="1">'[1]MID FX BLOOMBERG'!#REF!</definedName>
    <definedName name="BLPH351" hidden="1">'[1]MID FX BLOOMBERG'!#REF!</definedName>
    <definedName name="BLPH352" localSheetId="28" hidden="1">'[1]MID FX BLOOMBERG'!#REF!</definedName>
    <definedName name="BLPH352" hidden="1">'[1]MID FX BLOOMBERG'!#REF!</definedName>
    <definedName name="BLPH353" localSheetId="28" hidden="1">'[1]MID FX BLOOMBERG'!#REF!</definedName>
    <definedName name="BLPH353" hidden="1">'[1]MID FX BLOOMBERG'!#REF!</definedName>
    <definedName name="BLPH354" localSheetId="28" hidden="1">'[1]MID FX BLOOMBERG'!#REF!</definedName>
    <definedName name="BLPH354" hidden="1">'[1]MID FX BLOOMBERG'!#REF!</definedName>
    <definedName name="BLPH355" localSheetId="28" hidden="1">'[1]MID FX BLOOMBERG'!#REF!</definedName>
    <definedName name="BLPH355" hidden="1">'[1]MID FX BLOOMBERG'!#REF!</definedName>
    <definedName name="BLPH356" localSheetId="28" hidden="1">'[1]MID FX BLOOMBERG'!#REF!</definedName>
    <definedName name="BLPH356" hidden="1">'[1]MID FX BLOOMBERG'!#REF!</definedName>
    <definedName name="BLPH357" localSheetId="28" hidden="1">'[1]MID FX BLOOMBERG'!#REF!</definedName>
    <definedName name="BLPH357" hidden="1">'[1]MID FX BLOOMBERG'!#REF!</definedName>
    <definedName name="BLPH358" localSheetId="28" hidden="1">'[1]MID FX BLOOMBERG'!#REF!</definedName>
    <definedName name="BLPH358" hidden="1">'[1]MID FX BLOOMBERG'!#REF!</definedName>
    <definedName name="BLPH359" localSheetId="28" hidden="1">'[1]MID FX BLOOMBERG'!#REF!</definedName>
    <definedName name="BLPH359" hidden="1">'[1]MID FX BLOOMBERG'!#REF!</definedName>
    <definedName name="BLPH360" localSheetId="28" hidden="1">'[1]MID FX BLOOMBERG'!#REF!</definedName>
    <definedName name="BLPH360" hidden="1">'[1]MID FX BLOOMBERG'!#REF!</definedName>
    <definedName name="BLPH361" localSheetId="28" hidden="1">'[1]MID FX BLOOMBERG'!#REF!</definedName>
    <definedName name="BLPH361" hidden="1">'[1]MID FX BLOOMBERG'!#REF!</definedName>
    <definedName name="BLPH362" localSheetId="28" hidden="1">'[1]MID FX BLOOMBERG'!#REF!</definedName>
    <definedName name="BLPH362" hidden="1">'[1]MID FX BLOOMBERG'!#REF!</definedName>
    <definedName name="BLPH363" localSheetId="28" hidden="1">'[1]MID FX BLOOMBERG'!#REF!</definedName>
    <definedName name="BLPH363" hidden="1">'[1]MID FX BLOOMBERG'!#REF!</definedName>
    <definedName name="BLPH364" localSheetId="28" hidden="1">'[1]MID FX BLOOMBERG'!#REF!</definedName>
    <definedName name="BLPH364" hidden="1">'[1]MID FX BLOOMBERG'!#REF!</definedName>
    <definedName name="BLPH365" localSheetId="28" hidden="1">'[1]MID FX BLOOMBERG'!#REF!</definedName>
    <definedName name="BLPH365" hidden="1">'[1]MID FX BLOOMBERG'!#REF!</definedName>
    <definedName name="BLPH366" localSheetId="28" hidden="1">'[1]MID FX BLOOMBERG'!#REF!</definedName>
    <definedName name="BLPH366" hidden="1">'[1]MID FX BLOOMBERG'!#REF!</definedName>
    <definedName name="BLPH367" localSheetId="28" hidden="1">'[1]MID FX BLOOMBERG'!#REF!</definedName>
    <definedName name="BLPH367" hidden="1">'[1]MID FX BLOOMBERG'!#REF!</definedName>
    <definedName name="BLPH368" localSheetId="28" hidden="1">'[1]MID FX BLOOMBERG'!#REF!</definedName>
    <definedName name="BLPH368" hidden="1">'[1]MID FX BLOOMBERG'!#REF!</definedName>
    <definedName name="BLPH369" localSheetId="28" hidden="1">'[1]MID FX BLOOMBERG'!#REF!</definedName>
    <definedName name="BLPH369" hidden="1">'[1]MID FX BLOOMBERG'!#REF!</definedName>
    <definedName name="BLPH370" localSheetId="28" hidden="1">'[1]MID FX BLOOMBERG'!#REF!</definedName>
    <definedName name="BLPH370" hidden="1">'[1]MID FX BLOOMBERG'!#REF!</definedName>
    <definedName name="BLPH371" localSheetId="28" hidden="1">'[1]MID FX BLOOMBERG'!#REF!</definedName>
    <definedName name="BLPH371" hidden="1">'[1]MID FX BLOOMBERG'!#REF!</definedName>
    <definedName name="BLPH372" localSheetId="28" hidden="1">'[1]MID FX BLOOMBERG'!#REF!</definedName>
    <definedName name="BLPH372" hidden="1">'[1]MID FX BLOOMBERG'!#REF!</definedName>
    <definedName name="BLPH373" localSheetId="28" hidden="1">'[1]MID FX BLOOMBERG'!#REF!</definedName>
    <definedName name="BLPH373" hidden="1">'[1]MID FX BLOOMBERG'!#REF!</definedName>
    <definedName name="BLPH374" localSheetId="28" hidden="1">'[1]MID FX BLOOMBERG'!#REF!</definedName>
    <definedName name="BLPH374" hidden="1">'[1]MID FX BLOOMBERG'!#REF!</definedName>
    <definedName name="BLPH375" localSheetId="28" hidden="1">'[1]MID FX BLOOMBERG'!#REF!</definedName>
    <definedName name="BLPH375" hidden="1">'[1]MID FX BLOOMBERG'!#REF!</definedName>
    <definedName name="BLPH376" localSheetId="28" hidden="1">'[1]MID FX BLOOMBERG'!#REF!</definedName>
    <definedName name="BLPH376" hidden="1">'[1]MID FX BLOOMBERG'!#REF!</definedName>
    <definedName name="BLPH377" localSheetId="28" hidden="1">'[1]MID FX BLOOMBERG'!#REF!</definedName>
    <definedName name="BLPH377" hidden="1">'[1]MID FX BLOOMBERG'!#REF!</definedName>
    <definedName name="BLPH378" localSheetId="28" hidden="1">'[1]MID FX BLOOMBERG'!#REF!</definedName>
    <definedName name="BLPH378" hidden="1">'[1]MID FX BLOOMBERG'!#REF!</definedName>
    <definedName name="BLPH379" localSheetId="28" hidden="1">'[1]MID FX BLOOMBERG'!#REF!</definedName>
    <definedName name="BLPH379" hidden="1">'[1]MID FX BLOOMBERG'!#REF!</definedName>
    <definedName name="BLPH380" localSheetId="28" hidden="1">'[1]MID FX BLOOMBERG'!#REF!</definedName>
    <definedName name="BLPH380" hidden="1">'[1]MID FX BLOOMBERG'!#REF!</definedName>
    <definedName name="BLPH381" localSheetId="28" hidden="1">'[1]MID FX BLOOMBERG'!#REF!</definedName>
    <definedName name="BLPH381" hidden="1">'[1]MID FX BLOOMBERG'!#REF!</definedName>
    <definedName name="BLPH382" localSheetId="28" hidden="1">'[1]MID FX BLOOMBERG'!#REF!</definedName>
    <definedName name="BLPH382" hidden="1">'[1]MID FX BLOOMBERG'!#REF!</definedName>
    <definedName name="BLPH383" localSheetId="28" hidden="1">'[1]MID FX BLOOMBERG'!#REF!</definedName>
    <definedName name="BLPH383" hidden="1">'[1]MID FX BLOOMBERG'!#REF!</definedName>
    <definedName name="BLPH384" localSheetId="28" hidden="1">'[1]MID FX BLOOMBERG'!#REF!</definedName>
    <definedName name="BLPH384" hidden="1">'[1]MID FX BLOOMBERG'!#REF!</definedName>
    <definedName name="BLPH385" localSheetId="28" hidden="1">'[1]MID FX BLOOMBERG'!#REF!</definedName>
    <definedName name="BLPH385" hidden="1">'[1]MID FX BLOOMBERG'!#REF!</definedName>
    <definedName name="BLPH386" localSheetId="28" hidden="1">'[1]MID FX BLOOMBERG'!#REF!</definedName>
    <definedName name="BLPH386" hidden="1">'[1]MID FX BLOOMBERG'!#REF!</definedName>
    <definedName name="BLPH387" localSheetId="28" hidden="1">'[1]MID FX BLOOMBERG'!#REF!</definedName>
    <definedName name="BLPH387" hidden="1">'[1]MID FX BLOOMBERG'!#REF!</definedName>
    <definedName name="BLPH388" localSheetId="28" hidden="1">'[1]MID FX BLOOMBERG'!#REF!</definedName>
    <definedName name="BLPH388" hidden="1">'[1]MID FX BLOOMBERG'!#REF!</definedName>
    <definedName name="BLPH389" localSheetId="28" hidden="1">'[1]MID FX BLOOMBERG'!#REF!</definedName>
    <definedName name="BLPH389" hidden="1">'[1]MID FX BLOOMBERG'!#REF!</definedName>
    <definedName name="BLPH390" localSheetId="28" hidden="1">'[1]MID FX BLOOMBERG'!#REF!</definedName>
    <definedName name="BLPH390" hidden="1">'[1]MID FX BLOOMBERG'!#REF!</definedName>
    <definedName name="BLPH391" localSheetId="28" hidden="1">'[1]MID FX BLOOMBERG'!#REF!</definedName>
    <definedName name="BLPH391" hidden="1">'[1]MID FX BLOOMBERG'!#REF!</definedName>
    <definedName name="BLPH392" localSheetId="28" hidden="1">'[1]MID FX BLOOMBERG'!#REF!</definedName>
    <definedName name="BLPH392" hidden="1">'[1]MID FX BLOOMBERG'!#REF!</definedName>
    <definedName name="BLPH393" localSheetId="28" hidden="1">'[1]MID FX BLOOMBERG'!#REF!</definedName>
    <definedName name="BLPH393" hidden="1">'[1]MID FX BLOOMBERG'!#REF!</definedName>
    <definedName name="BLPH394" localSheetId="28" hidden="1">'[1]MID FX BLOOMBERG'!#REF!</definedName>
    <definedName name="BLPH394" hidden="1">'[1]MID FX BLOOMBERG'!#REF!</definedName>
    <definedName name="BLPH395" localSheetId="28" hidden="1">'[1]MID FX BLOOMBERG'!#REF!</definedName>
    <definedName name="BLPH395" hidden="1">'[1]MID FX BLOOMBERG'!#REF!</definedName>
    <definedName name="BLPH396" localSheetId="28" hidden="1">'[1]MID FX BLOOMBERG'!#REF!</definedName>
    <definedName name="BLPH396" hidden="1">'[1]MID FX BLOOMBERG'!#REF!</definedName>
    <definedName name="BLPH397" localSheetId="28" hidden="1">'[1]MID FX BLOOMBERG'!#REF!</definedName>
    <definedName name="BLPH397" hidden="1">'[1]MID FX BLOOMBERG'!#REF!</definedName>
    <definedName name="BLPH398" localSheetId="28" hidden="1">'[1]MID FX BLOOMBERG'!#REF!</definedName>
    <definedName name="BLPH398" hidden="1">'[1]MID FX BLOOMBERG'!#REF!</definedName>
    <definedName name="BLPH399" localSheetId="28" hidden="1">'[1]MID FX BLOOMBERG'!#REF!</definedName>
    <definedName name="BLPH399" hidden="1">'[1]MID FX BLOOMBERG'!#REF!</definedName>
    <definedName name="BLPH4" localSheetId="28" hidden="1">#REF!</definedName>
    <definedName name="BLPH4" localSheetId="24" hidden="1">#REF!</definedName>
    <definedName name="BLPH4" localSheetId="25" hidden="1">#REF!</definedName>
    <definedName name="BLPH4" hidden="1">#REF!</definedName>
    <definedName name="BLPH400" localSheetId="28" hidden="1">'[1]MID FX BLOOMBERG'!#REF!</definedName>
    <definedName name="BLPH400" localSheetId="24" hidden="1">'[1]MID FX BLOOMBERG'!#REF!</definedName>
    <definedName name="BLPH400" localSheetId="25" hidden="1">'[1]MID FX BLOOMBERG'!#REF!</definedName>
    <definedName name="BLPH400" hidden="1">'[1]MID FX BLOOMBERG'!#REF!</definedName>
    <definedName name="BLPH401" localSheetId="28" hidden="1">'[1]MID FX BLOOMBERG'!#REF!</definedName>
    <definedName name="BLPH401" localSheetId="24" hidden="1">'[1]MID FX BLOOMBERG'!#REF!</definedName>
    <definedName name="BLPH401" localSheetId="25" hidden="1">'[1]MID FX BLOOMBERG'!#REF!</definedName>
    <definedName name="BLPH401" hidden="1">'[1]MID FX BLOOMBERG'!#REF!</definedName>
    <definedName name="BLPH402" localSheetId="28" hidden="1">'[1]MID FX BLOOMBERG'!#REF!</definedName>
    <definedName name="BLPH402" hidden="1">'[1]MID FX BLOOMBERG'!#REF!</definedName>
    <definedName name="BLPH403" localSheetId="28" hidden="1">'[1]MID FX BLOOMBERG'!#REF!</definedName>
    <definedName name="BLPH403" hidden="1">'[1]MID FX BLOOMBERG'!#REF!</definedName>
    <definedName name="BLPH404" localSheetId="28" hidden="1">'[1]MID FX BLOOMBERG'!#REF!</definedName>
    <definedName name="BLPH404" hidden="1">'[1]MID FX BLOOMBERG'!#REF!</definedName>
    <definedName name="BLPH405" localSheetId="28" hidden="1">'[1]MID FX BLOOMBERG'!#REF!</definedName>
    <definedName name="BLPH405" hidden="1">'[1]MID FX BLOOMBERG'!#REF!</definedName>
    <definedName name="BLPH406" localSheetId="28" hidden="1">'[1]MID FX BLOOMBERG'!#REF!</definedName>
    <definedName name="BLPH406" hidden="1">'[1]MID FX BLOOMBERG'!#REF!</definedName>
    <definedName name="BLPH407" localSheetId="28" hidden="1">'[1]MID FX BLOOMBERG'!#REF!</definedName>
    <definedName name="BLPH407" hidden="1">'[1]MID FX BLOOMBERG'!#REF!</definedName>
    <definedName name="BLPH408" localSheetId="28" hidden="1">'[1]MID FX BLOOMBERG'!#REF!</definedName>
    <definedName name="BLPH408" hidden="1">'[1]MID FX BLOOMBERG'!#REF!</definedName>
    <definedName name="BLPH409" localSheetId="28" hidden="1">'[1]MID FX BLOOMBERG'!#REF!</definedName>
    <definedName name="BLPH409" hidden="1">'[1]MID FX BLOOMBERG'!#REF!</definedName>
    <definedName name="BLPH410" localSheetId="28" hidden="1">'[1]MID FX BLOOMBERG'!#REF!</definedName>
    <definedName name="BLPH410" hidden="1">'[1]MID FX BLOOMBERG'!#REF!</definedName>
    <definedName name="BLPH411" localSheetId="28" hidden="1">'[1]MID FX BLOOMBERG'!#REF!</definedName>
    <definedName name="BLPH411" hidden="1">'[1]MID FX BLOOMBERG'!#REF!</definedName>
    <definedName name="BLPH412" localSheetId="28" hidden="1">'[1]MID FX BLOOMBERG'!#REF!</definedName>
    <definedName name="BLPH412" hidden="1">'[1]MID FX BLOOMBERG'!#REF!</definedName>
    <definedName name="BLPH413" localSheetId="28" hidden="1">'[1]MID FX BLOOMBERG'!#REF!</definedName>
    <definedName name="BLPH413" hidden="1">'[1]MID FX BLOOMBERG'!#REF!</definedName>
    <definedName name="BLPH414" localSheetId="28" hidden="1">'[1]MID FX BLOOMBERG'!#REF!</definedName>
    <definedName name="BLPH414" hidden="1">'[1]MID FX BLOOMBERG'!#REF!</definedName>
    <definedName name="BLPH415" localSheetId="28" hidden="1">'[1]MID FX BLOOMBERG'!#REF!</definedName>
    <definedName name="BLPH415" hidden="1">'[1]MID FX BLOOMBERG'!#REF!</definedName>
    <definedName name="BLPH416" localSheetId="28" hidden="1">'[1]MID FX BLOOMBERG'!#REF!</definedName>
    <definedName name="BLPH416" hidden="1">'[1]MID FX BLOOMBERG'!#REF!</definedName>
    <definedName name="BLPH417" localSheetId="28" hidden="1">'[1]MID FX BLOOMBERG'!#REF!</definedName>
    <definedName name="BLPH417" hidden="1">'[1]MID FX BLOOMBERG'!#REF!</definedName>
    <definedName name="BLPH418" localSheetId="28" hidden="1">'[1]MID FX BLOOMBERG'!#REF!</definedName>
    <definedName name="BLPH418" hidden="1">'[1]MID FX BLOOMBERG'!#REF!</definedName>
    <definedName name="BLPH419" localSheetId="28" hidden="1">'[1]MID FX BLOOMBERG'!#REF!</definedName>
    <definedName name="BLPH419" hidden="1">'[1]MID FX BLOOMBERG'!#REF!</definedName>
    <definedName name="BLPH420" localSheetId="28" hidden="1">'[1]MID FX BLOOMBERG'!#REF!</definedName>
    <definedName name="BLPH420" hidden="1">'[1]MID FX BLOOMBERG'!#REF!</definedName>
    <definedName name="BLPH421" localSheetId="28" hidden="1">'[1]MID FX BLOOMBERG'!#REF!</definedName>
    <definedName name="BLPH421" hidden="1">'[1]MID FX BLOOMBERG'!#REF!</definedName>
    <definedName name="BLPH57" localSheetId="28" hidden="1">#REF!</definedName>
    <definedName name="BLPH57" localSheetId="24" hidden="1">#REF!</definedName>
    <definedName name="BLPH57" localSheetId="25" hidden="1">#REF!</definedName>
    <definedName name="BLPH57" hidden="1">#REF!</definedName>
    <definedName name="BLPH58" localSheetId="28" hidden="1">#REF!</definedName>
    <definedName name="BLPH58" localSheetId="24" hidden="1">#REF!</definedName>
    <definedName name="BLPH58" localSheetId="25" hidden="1">#REF!</definedName>
    <definedName name="BLPH58" hidden="1">#REF!</definedName>
    <definedName name="BLPH600" localSheetId="28" hidden="1">'[1]MID FX BLOOMBERG'!#REF!</definedName>
    <definedName name="BLPH600" localSheetId="24" hidden="1">'[1]MID FX BLOOMBERG'!#REF!</definedName>
    <definedName name="BLPH600" localSheetId="25" hidden="1">'[1]MID FX BLOOMBERG'!#REF!</definedName>
    <definedName name="BLPH600" hidden="1">'[1]MID FX BLOOMBERG'!#REF!</definedName>
    <definedName name="BLPH86" localSheetId="28" hidden="1">'[5]bloomberg-mid-0901'!#REF!</definedName>
    <definedName name="BLPH86" hidden="1">'[5]bloomberg-mid-0901'!#REF!</definedName>
    <definedName name="BLPH87" localSheetId="28" hidden="1">'[5]bloomberg-mid-0901'!#REF!</definedName>
    <definedName name="BLPH87" hidden="1">'[5]bloomberg-mid-0901'!#REF!</definedName>
    <definedName name="BLPH88" localSheetId="28" hidden="1">'[5]bloomberg-mid-0901'!#REF!</definedName>
    <definedName name="BLPH88" hidden="1">'[5]bloomberg-mid-0901'!#REF!</definedName>
    <definedName name="BLPH89" localSheetId="28" hidden="1">'[5]bloomberg-mid-0901'!#REF!</definedName>
    <definedName name="BLPH89" hidden="1">'[5]bloomberg-mid-0901'!#REF!</definedName>
    <definedName name="BLPH90" localSheetId="28" hidden="1">'[5]bloomberg-mid-0901'!#REF!</definedName>
    <definedName name="BLPH90" hidden="1">'[5]bloomberg-mid-0901'!#REF!</definedName>
    <definedName name="BLPH91" localSheetId="28" hidden="1">'[5]bloomberg-mid-0901'!#REF!</definedName>
    <definedName name="BLPH91" hidden="1">'[5]bloomberg-mid-0901'!#REF!</definedName>
    <definedName name="BLPH92" localSheetId="28" hidden="1">'[5]bloomberg-mid-0901'!#REF!</definedName>
    <definedName name="BLPH92" hidden="1">'[5]bloomberg-mid-0901'!#REF!</definedName>
    <definedName name="BLPH93" localSheetId="28" hidden="1">'[5]bloomberg-mid-0901'!#REF!</definedName>
    <definedName name="BLPH93" hidden="1">'[5]bloomberg-mid-0901'!#REF!</definedName>
    <definedName name="BLPH94" localSheetId="28" hidden="1">'[5]bloomberg-mid-0901'!#REF!</definedName>
    <definedName name="BLPH94" hidden="1">'[5]bloomberg-mid-0901'!#REF!</definedName>
    <definedName name="BLPH95" localSheetId="28" hidden="1">'[5]bloomberg-mid-0901'!#REF!</definedName>
    <definedName name="BLPH95" hidden="1">'[5]bloomberg-mid-0901'!#REF!</definedName>
    <definedName name="BLPH96" localSheetId="28" hidden="1">'[5]bloomberg-mid-0901'!#REF!</definedName>
    <definedName name="BLPH96" hidden="1">'[5]bloomberg-mid-0901'!#REF!</definedName>
    <definedName name="BLPH97" localSheetId="28" hidden="1">'[5]bloomberg-mid-0901'!#REF!</definedName>
    <definedName name="BLPH97" hidden="1">'[5]bloomberg-mid-0901'!#REF!</definedName>
    <definedName name="BLPH98" localSheetId="28" hidden="1">'[5]bloomberg-mid-0901'!#REF!</definedName>
    <definedName name="BLPH98" hidden="1">'[5]bloomberg-mid-0901'!#REF!</definedName>
    <definedName name="BLPH99" localSheetId="28" hidden="1">'[5]bloomberg-mid-0901'!#REF!</definedName>
    <definedName name="BLPH99" hidden="1">'[5]bloomberg-mid-0901'!#REF!</definedName>
    <definedName name="bo" localSheetId="25" hidden="1">{#N/A,#N/A,FALSE,"Aging Summary";#N/A,#N/A,FALSE,"Ratio Analysis";#N/A,#N/A,FALSE,"Test 120 Day Accts";#N/A,#N/A,FALSE,"Tickmarks"}</definedName>
    <definedName name="bo" hidden="1">{#N/A,#N/A,FALSE,"Aging Summary";#N/A,#N/A,FALSE,"Ratio Analysis";#N/A,#N/A,FALSE,"Test 120 Day Accts";#N/A,#N/A,FALSE,"Tickmarks"}</definedName>
    <definedName name="Bulgaria" localSheetId="28" hidden="1">#REF!</definedName>
    <definedName name="Bulgaria" localSheetId="24" hidden="1">#REF!</definedName>
    <definedName name="Bulgaria" localSheetId="25" hidden="1">#REF!</definedName>
    <definedName name="Bulgaria" hidden="1">#REF!</definedName>
    <definedName name="CB" localSheetId="25" hidden="1">{#N/A,#N/A,FALSE,"Aging Summary";#N/A,#N/A,FALSE,"Ratio Analysis";#N/A,#N/A,FALSE,"Test 120 Day Accts";#N/A,#N/A,FALSE,"Tickmarks"}</definedName>
    <definedName name="CB" hidden="1">{#N/A,#N/A,FALSE,"Aging Summary";#N/A,#N/A,FALSE,"Ratio Analysis";#N/A,#N/A,FALSE,"Test 120 Day Accts";#N/A,#N/A,FALSE,"Tickmarks"}</definedName>
    <definedName name="cc" localSheetId="22" hidden="1">[6]!dlgBranchEntry_Cancel</definedName>
    <definedName name="cc" localSheetId="21" hidden="1">[6]!dlgBranchEntry_Cancel</definedName>
    <definedName name="cc" localSheetId="28" hidden="1">[6]!dlgBranchEntry_Cancel</definedName>
    <definedName name="cc" localSheetId="0" hidden="1">[6]!dlgBranchEntry_Cancel</definedName>
    <definedName name="cc" localSheetId="17" hidden="1">[6]!dlgBranchEntry_Cancel</definedName>
    <definedName name="cc" localSheetId="18" hidden="1">[6]!dlgBranchEntry_Cancel</definedName>
    <definedName name="cc" localSheetId="24" hidden="1">[6]!dlgBranchEntry_Cancel</definedName>
    <definedName name="cc" localSheetId="7" hidden="1">[6]!dlgBranchEntry_Cancel</definedName>
    <definedName name="cc" localSheetId="9" hidden="1">[6]!dlgBranchEntry_Cancel</definedName>
    <definedName name="cc" hidden="1">[6]!dlgBranchEntry_Cancel</definedName>
    <definedName name="CCC" localSheetId="25" hidden="1">{#N/A,#N/A,TRUE,"Analyse PNB";#N/A,#N/A,TRUE,"Analyse_vie";#N/A,#N/A,TRUE,"Hypothèses";#N/A,#N/A,TRUE,"Commentaires";#N/A,#N/A,TRUE,"synthèse";#N/A,#N/A,TRUE,"RT";#N/A,#N/A,TRUE,"FA";#N/A,#N/A,TRUE,"Fi";#N/A,#N/A,TRUE,"RT risque";#N/A,#N/A,TRUE,"Méthodes";#N/A,#N/A,TRUE,"commissions";#N/A,#N/A,TRUE,"Comm bpp"}</definedName>
    <definedName name="CCC" hidden="1">{#N/A,#N/A,TRUE,"Analyse PNB";#N/A,#N/A,TRUE,"Analyse_vie";#N/A,#N/A,TRUE,"Hypothèses";#N/A,#N/A,TRUE,"Commentaires";#N/A,#N/A,TRUE,"synthèse";#N/A,#N/A,TRUE,"RT";#N/A,#N/A,TRUE,"FA";#N/A,#N/A,TRUE,"Fi";#N/A,#N/A,TRUE,"RT risque";#N/A,#N/A,TRUE,"Méthodes";#N/A,#N/A,TRUE,"commissions";#N/A,#N/A,TRUE,"Comm bpp"}</definedName>
    <definedName name="chf" localSheetId="24" hidden="1">{#N/A,#N/A,FALSE,"KTSGV95A";#N/A,#N/A,FALSE,"KTSGV95A"}</definedName>
    <definedName name="chf" localSheetId="25" hidden="1">{#N/A,#N/A,FALSE,"KTSGV95A";#N/A,#N/A,FALSE,"KTSGV95A"}</definedName>
    <definedName name="Code" localSheetId="28" hidden="1">#REF!</definedName>
    <definedName name="Code" localSheetId="24" hidden="1">#REF!</definedName>
    <definedName name="Code" localSheetId="25" hidden="1">#REF!</definedName>
    <definedName name="Code" hidden="1">#REF!</definedName>
    <definedName name="d" localSheetId="24" hidden="1">{#N/A,#N/A,FALSE,"Aging Summary";#N/A,#N/A,FALSE,"Ratio Analysis";#N/A,#N/A,FALSE,"Test 120 Day Accts";#N/A,#N/A,FALSE,"Tickmarks"}</definedName>
    <definedName name="d" localSheetId="25" hidden="1">{#N/A,#N/A,FALSE,"Aging Summary";#N/A,#N/A,FALSE,"Ratio Analysis";#N/A,#N/A,FALSE,"Test 120 Day Accts";#N/A,#N/A,FALSE,"Tickmarks"}</definedName>
    <definedName name="DA_4021786930700000780" hidden="1">#REF!</definedName>
    <definedName name="DA_4021786930700000782" hidden="1">#REF!</definedName>
    <definedName name="DA_4021786930700000785" hidden="1">#REF!</definedName>
    <definedName name="DA_4021786930700000786" hidden="1">#REF!</definedName>
    <definedName name="DA_4046112385500000004" hidden="1">#REF!</definedName>
    <definedName name="data1" localSheetId="28" hidden="1">#REF!</definedName>
    <definedName name="data1" localSheetId="24" hidden="1">#REF!</definedName>
    <definedName name="data1" localSheetId="25" hidden="1">#REF!</definedName>
    <definedName name="data1" hidden="1">#REF!</definedName>
    <definedName name="data2" localSheetId="28" hidden="1">#REF!</definedName>
    <definedName name="data2" localSheetId="24" hidden="1">#REF!</definedName>
    <definedName name="data2" localSheetId="25" hidden="1">#REF!</definedName>
    <definedName name="data2" hidden="1">#REF!</definedName>
    <definedName name="data3" localSheetId="28" hidden="1">#REF!</definedName>
    <definedName name="data3" localSheetId="24" hidden="1">#REF!</definedName>
    <definedName name="data3" localSheetId="25" hidden="1">#REF!</definedName>
    <definedName name="data3" hidden="1">#REF!</definedName>
    <definedName name="DatumOdeslani1" hidden="1">#REF!</definedName>
    <definedName name="DatumOdeslani3" hidden="1">'[7]Úvery podľa sektorov'!#REF!</definedName>
    <definedName name="DatumVytVystup1" hidden="1">#REF!</definedName>
    <definedName name="DatumVytVystup3" hidden="1">'[7]Úvery podľa sektorov'!#REF!</definedName>
    <definedName name="dd" localSheetId="24" hidden="1">#REF!</definedName>
    <definedName name="dd" localSheetId="25" hidden="1">#REF!</definedName>
    <definedName name="dd" hidden="1">#REF!</definedName>
    <definedName name="dfer" localSheetId="25" hidden="1">{#N/A,#N/A,FALSE,"Aging Summary";#N/A,#N/A,FALSE,"Ratio Analysis";#N/A,#N/A,FALSE,"Test 120 Day Accts";#N/A,#N/A,FALSE,"Tickmarks"}</definedName>
    <definedName name="dfer" hidden="1">{#N/A,#N/A,FALSE,"Aging Summary";#N/A,#N/A,FALSE,"Ratio Analysis";#N/A,#N/A,FALSE,"Test 120 Day Accts";#N/A,#N/A,FALSE,"Tickmarks"}</definedName>
    <definedName name="Discount" localSheetId="28" hidden="1">#REF!</definedName>
    <definedName name="Discount" localSheetId="24" hidden="1">#REF!</definedName>
    <definedName name="Discount" localSheetId="25" hidden="1">#REF!</definedName>
    <definedName name="Discount" hidden="1">#REF!</definedName>
    <definedName name="display_area_2" localSheetId="28" hidden="1">#REF!</definedName>
    <definedName name="display_area_2" localSheetId="24" hidden="1">#REF!</definedName>
    <definedName name="display_area_2" localSheetId="25" hidden="1">#REF!</definedName>
    <definedName name="display_area_2" hidden="1">#REF!</definedName>
    <definedName name="e" localSheetId="25" hidden="1">{#N/A,#N/A,FALSE,"Aging Summary";#N/A,#N/A,FALSE,"Ratio Analysis";#N/A,#N/A,FALSE,"Test 120 Day Accts";#N/A,#N/A,FALSE,"Tickmarks"}</definedName>
    <definedName name="e" hidden="1">{#N/A,#N/A,FALSE,"Aging Summary";#N/A,#N/A,FALSE,"Ratio Analysis";#N/A,#N/A,FALSE,"Test 120 Day Accts";#N/A,#N/A,FALSE,"Tickmarks"}</definedName>
    <definedName name="értékvesztés" localSheetId="25" hidden="1">{#N/A,#N/A,FALSE,"KTSGV95A";#N/A,#N/A,FALSE,"KTSGV95A"}</definedName>
    <definedName name="értékvesztés" hidden="1">{#N/A,#N/A,FALSE,"KTSGV95A";#N/A,#N/A,FALSE,"KTSGV95A"}</definedName>
    <definedName name="EURO" localSheetId="24" hidden="1">{#N/A,#N/A,FALSE,"KTSGV95A";#N/A,#N/A,FALSE,"KTSGV95A"}</definedName>
    <definedName name="EURO" localSheetId="25" hidden="1">{#N/A,#N/A,FALSE,"KTSGV95A";#N/A,#N/A,FALSE,"KTSGV95A"}</definedName>
    <definedName name="euro1" localSheetId="25" hidden="1">{#N/A,#N/A,FALSE,"KTSGV95A";#N/A,#N/A,FALSE,"KTSGV95A"}</definedName>
    <definedName name="euro1" hidden="1">{#N/A,#N/A,FALSE,"KTSGV95A";#N/A,#N/A,FALSE,"KTSGV95A"}</definedName>
    <definedName name="EV__LASTREFTIME__" hidden="1">39038.7291087963</definedName>
    <definedName name="FCode" localSheetId="28" hidden="1">#REF!</definedName>
    <definedName name="FCode" localSheetId="24" hidden="1">#REF!</definedName>
    <definedName name="FCode" localSheetId="25" hidden="1">#REF!</definedName>
    <definedName name="FCode" hidden="1">#REF!</definedName>
    <definedName name="fd" localSheetId="25" hidden="1">{#N/A,#N/A,FALSE,"Aging Summary";#N/A,#N/A,FALSE,"Ratio Analysis";#N/A,#N/A,FALSE,"Test 120 Day Accts";#N/A,#N/A,FALSE,"Tickmarks"}</definedName>
    <definedName name="fd" hidden="1">{#N/A,#N/A,FALSE,"Aging Summary";#N/A,#N/A,FALSE,"Ratio Analysis";#N/A,#N/A,FALSE,"Test 120 Day Accts";#N/A,#N/A,FALSE,"Tickmarks"}</definedName>
    <definedName name="ftr" localSheetId="25" hidden="1">{#N/A,#N/A,FALSE,"Aging Summary";#N/A,#N/A,FALSE,"Ratio Analysis";#N/A,#N/A,FALSE,"Test 120 Day Accts";#N/A,#N/A,FALSE,"Tickmarks"}</definedName>
    <definedName name="ftr" hidden="1">{#N/A,#N/A,FALSE,"Aging Summary";#N/A,#N/A,FALSE,"Ratio Analysis";#N/A,#N/A,FALSE,"Test 120 Day Accts";#N/A,#N/A,FALSE,"Tickmarks"}</definedName>
    <definedName name="GIOULI" localSheetId="28" hidden="1">'[1]MID FX BLOOMBERG'!#REF!</definedName>
    <definedName name="GIOULI" hidden="1">'[1]MID FX BLOOMBERG'!#REF!</definedName>
    <definedName name="gzt" localSheetId="25" hidden="1">{#N/A,#N/A,FALSE,"Aging Summary";#N/A,#N/A,FALSE,"Ratio Analysis";#N/A,#N/A,FALSE,"Test 120 Day Accts";#N/A,#N/A,FALSE,"Tickmarks"}</definedName>
    <definedName name="gzt" hidden="1">{#N/A,#N/A,FALSE,"Aging Summary";#N/A,#N/A,FALSE,"Ratio Analysis";#N/A,#N/A,FALSE,"Test 120 Day Accts";#N/A,#N/A,FALSE,"Tickmarks"}</definedName>
    <definedName name="HiddenRows" localSheetId="28" hidden="1">#REF!</definedName>
    <definedName name="HiddenRows" localSheetId="24" hidden="1">#REF!</definedName>
    <definedName name="HiddenRows" localSheetId="25" hidden="1">#REF!</definedName>
    <definedName name="HiddenRows" hidden="1">#REF!</definedName>
    <definedName name="hjk" localSheetId="25" hidden="1">{#N/A,#N/A,FALSE,"Aging Summary";#N/A,#N/A,FALSE,"Ratio Analysis";#N/A,#N/A,FALSE,"Test 120 Day Accts";#N/A,#N/A,FALSE,"Tickmarks"}</definedName>
    <definedName name="hjk" hidden="1">{#N/A,#N/A,FALSE,"Aging Summary";#N/A,#N/A,FALSE,"Ratio Analysis";#N/A,#N/A,FALSE,"Test 120 Day Accts";#N/A,#N/A,FALSE,"Tickmarks"}</definedName>
    <definedName name="hola" localSheetId="24" hidden="1">{#N/A,#N/A,FALSE,"422";#N/A,#N/A,FALSE,"421";#N/A,#N/A,FALSE,"42"}</definedName>
    <definedName name="hola" localSheetId="25" hidden="1">{#N/A,#N/A,FALSE,"422";#N/A,#N/A,FALSE,"421";#N/A,#N/A,FALSE,"42"}</definedName>
    <definedName name="hola" hidden="1">{#N/A,#N/A,FALSE,"422";#N/A,#N/A,FALSE,"421";#N/A,#N/A,FALSE,"42"}</definedName>
    <definedName name="IQ_ADDIN" hidden="1">"AUTO"</definedName>
    <definedName name="IQ_CH" hidden="1">110000</definedName>
    <definedName name="IQ_CQ" hidden="1">5000</definedName>
    <definedName name="IQ_CY" hidden="1">10000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40008.3687847222</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fgjg" localSheetId="25" hidden="1">{#N/A,#N/A,FALSE,"KTSGV95A";#N/A,#N/A,FALSE,"KTSGV95A"}</definedName>
    <definedName name="jfgjg" hidden="1">{#N/A,#N/A,FALSE,"KTSGV95A";#N/A,#N/A,FALSE,"KTSGV95A"}</definedName>
    <definedName name="jhkj" localSheetId="28" hidden="1">#REF!</definedName>
    <definedName name="jhkj" localSheetId="24" hidden="1">#REF!</definedName>
    <definedName name="jhkj" localSheetId="25" hidden="1">#REF!</definedName>
    <definedName name="jhkj" hidden="1">#REF!</definedName>
    <definedName name="jk" localSheetId="25" hidden="1">{#N/A,#N/A,FALSE,"Aging Summary";#N/A,#N/A,FALSE,"Ratio Analysis";#N/A,#N/A,FALSE,"Test 120 Day Accts";#N/A,#N/A,FALSE,"Tickmarks"}</definedName>
    <definedName name="jk" hidden="1">{#N/A,#N/A,FALSE,"Aging Summary";#N/A,#N/A,FALSE,"Ratio Analysis";#N/A,#N/A,FALSE,"Test 120 Day Accts";#N/A,#N/A,FALSE,"Tickmarks"}</definedName>
    <definedName name="KITI" localSheetId="25" hidden="1">{#N/A,#N/A,FALSE,"Aging Summary";#N/A,#N/A,FALSE,"Ratio Analysis";#N/A,#N/A,FALSE,"Test 120 Day Accts";#N/A,#N/A,FALSE,"Tickmarks"}</definedName>
    <definedName name="KITI" hidden="1">{#N/A,#N/A,FALSE,"Aging Summary";#N/A,#N/A,FALSE,"Ratio Analysis";#N/A,#N/A,FALSE,"Test 120 Day Accts";#N/A,#N/A,FALSE,"Tickmarks"}</definedName>
    <definedName name="kl" localSheetId="25" hidden="1">{#N/A,#N/A,FALSE,"Aging Summary";#N/A,#N/A,FALSE,"Ratio Analysis";#N/A,#N/A,FALSE,"Test 120 Day Accts";#N/A,#N/A,FALSE,"Tickmarks"}</definedName>
    <definedName name="kl" hidden="1">{#N/A,#N/A,FALSE,"Aging Summary";#N/A,#N/A,FALSE,"Ratio Analysis";#N/A,#N/A,FALSE,"Test 120 Day Accts";#N/A,#N/A,FALSE,"Tickmarks"}</definedName>
    <definedName name="l" localSheetId="24" hidden="1">'[7]Úvery podľa sektorov'!#REF!</definedName>
    <definedName name="l" localSheetId="25" hidden="1">'[7]Úvery podľa sektorov'!#REF!</definedName>
    <definedName name="limcount" hidden="1">1</definedName>
    <definedName name="lízing" localSheetId="25" hidden="1">{#N/A,#N/A,FALSE,"KTSGV95A";#N/A,#N/A,FALSE,"KTSGV95A"}</definedName>
    <definedName name="lízing" hidden="1">{#N/A,#N/A,FALSE,"KTSGV95A";#N/A,#N/A,FALSE,"KTSGV95A"}</definedName>
    <definedName name="m" localSheetId="22" hidden="1">[6]!dlgBranchEntry_Cancel</definedName>
    <definedName name="m" localSheetId="21" hidden="1">[6]!dlgBranchEntry_Cancel</definedName>
    <definedName name="m" localSheetId="28" hidden="1">[6]!dlgBranchEntry_Cancel</definedName>
    <definedName name="m" localSheetId="0" hidden="1">[6]!dlgBranchEntry_Cancel</definedName>
    <definedName name="m" localSheetId="17" hidden="1">[6]!dlgBranchEntry_Cancel</definedName>
    <definedName name="m" localSheetId="18" hidden="1">[6]!dlgBranchEntry_Cancel</definedName>
    <definedName name="m" localSheetId="24" hidden="1">[6]!dlgBranchEntry_Cancel</definedName>
    <definedName name="m" localSheetId="7" hidden="1">[6]!dlgBranchEntry_Cancel</definedName>
    <definedName name="m" localSheetId="9" hidden="1">[6]!dlgBranchEntry_Cancel</definedName>
    <definedName name="m" hidden="1">[6]!dlgBranchEntry_Cancel</definedName>
    <definedName name="ma" localSheetId="24" hidden="1">'[5]bloomberg-mid-0901'!#REF!</definedName>
    <definedName name="ma" localSheetId="25" hidden="1">'[5]bloomberg-mid-0901'!#REF!</definedName>
    <definedName name="ma" hidden="1">'[5]bloomberg-mid-0901'!#REF!</definedName>
    <definedName name="maria" localSheetId="28" hidden="1">'[5]bloomberg-mid-0901'!#REF!</definedName>
    <definedName name="maria" localSheetId="24" hidden="1">'[5]bloomberg-mid-0901'!#REF!</definedName>
    <definedName name="maria" localSheetId="25" hidden="1">'[5]bloomberg-mid-0901'!#REF!</definedName>
    <definedName name="maria" hidden="1">'[5]bloomberg-mid-0901'!#REF!</definedName>
    <definedName name="más" localSheetId="25" hidden="1">{#N/A,#N/A,FALSE,"KTSGV95A";#N/A,#N/A,FALSE,"KTSGV95A"}</definedName>
    <definedName name="más" hidden="1">{#N/A,#N/A,FALSE,"KTSGV95A";#N/A,#N/A,FALSE,"KTSGV95A"}</definedName>
    <definedName name="mk" localSheetId="25" hidden="1">{#N/A,#N/A,FALSE,"Aging Summary";#N/A,#N/A,FALSE,"Ratio Analysis";#N/A,#N/A,FALSE,"Test 120 Day Accts";#N/A,#N/A,FALSE,"Tickmarks"}</definedName>
    <definedName name="mk" hidden="1">{#N/A,#N/A,FALSE,"Aging Summary";#N/A,#N/A,FALSE,"Ratio Analysis";#N/A,#N/A,FALSE,"Test 120 Day Accts";#N/A,#N/A,FALSE,"Tickmarks"}</definedName>
    <definedName name="MM" localSheetId="28" hidden="1">[3]A3!#REF!</definedName>
    <definedName name="MM" hidden="1">[3]A3!#REF!</definedName>
    <definedName name="MMMMM" localSheetId="0">Scheduled_Payment+Extra_Payment</definedName>
    <definedName name="MMMMM" localSheetId="7">Scheduled_Payment+Extra_Payment</definedName>
    <definedName name="mnjkiu" localSheetId="25" hidden="1">{#N/A,#N/A,FALSE,"Aging Summary";#N/A,#N/A,FALSE,"Ratio Analysis";#N/A,#N/A,FALSE,"Test 120 Day Accts";#N/A,#N/A,FALSE,"Tickmarks"}</definedName>
    <definedName name="mnjkiu" hidden="1">{#N/A,#N/A,FALSE,"Aging Summary";#N/A,#N/A,FALSE,"Ratio Analysis";#N/A,#N/A,FALSE,"Test 120 Day Accts";#N/A,#N/A,FALSE,"Tickmarks"}</definedName>
    <definedName name="Module1.dlgBranchEntry_Cancel" localSheetId="22" hidden="1">[6]!dlgBranchEntry_Cancel</definedName>
    <definedName name="Module1.dlgBranchEntry_Cancel" localSheetId="21" hidden="1">[6]!dlgBranchEntry_Cancel</definedName>
    <definedName name="Module1.dlgBranchEntry_Cancel" localSheetId="28" hidden="1">[6]!dlgBranchEntry_Cancel</definedName>
    <definedName name="Module1.dlgBranchEntry_Cancel" localSheetId="0" hidden="1">[6]!dlgBranchEntry_Cancel</definedName>
    <definedName name="Module1.dlgBranchEntry_Cancel" localSheetId="17" hidden="1">[6]!dlgBranchEntry_Cancel</definedName>
    <definedName name="Module1.dlgBranchEntry_Cancel" localSheetId="18" hidden="1">[6]!dlgBranchEntry_Cancel</definedName>
    <definedName name="Module1.dlgBranchEntry_Cancel" localSheetId="24" hidden="1">[6]!dlgBranchEntry_Cancel</definedName>
    <definedName name="Module1.dlgBranchEntry_Cancel" localSheetId="7" hidden="1">[6]!dlgBranchEntry_Cancel</definedName>
    <definedName name="Module1.dlgBranchEntry_Cancel" localSheetId="9" hidden="1">[6]!dlgBranchEntry_Cancel</definedName>
    <definedName name="Module1.dlgBranchEntry_Cancel" hidden="1">[6]!dlgBranchEntry_Cancel</definedName>
    <definedName name="Module1.dlgBranchEntry_OK" hidden="1">"dlgBranchEntry_OK"</definedName>
    <definedName name="NEW" localSheetId="28" hidden="1">#REF!</definedName>
    <definedName name="NEW" localSheetId="24" hidden="1">#REF!</definedName>
    <definedName name="NEW" localSheetId="25" hidden="1">#REF!</definedName>
    <definedName name="NEW" hidden="1">#REF!</definedName>
    <definedName name="newname" localSheetId="25" hidden="1">{#N/A,#N/A,FALSE,"Aging Summary";#N/A,#N/A,FALSE,"Ratio Analysis";#N/A,#N/A,FALSE,"Test 120 Day Accts";#N/A,#N/A,FALSE,"Tickmarks"}</definedName>
    <definedName name="newname" hidden="1">{#N/A,#N/A,FALSE,"Aging Summary";#N/A,#N/A,FALSE,"Ratio Analysis";#N/A,#N/A,FALSE,"Test 120 Day Accts";#N/A,#N/A,FALSE,"Tickmarks"}</definedName>
    <definedName name="NIIIIIII" localSheetId="28" hidden="1">'[1]MID FX BLOOMBERG'!#REF!</definedName>
    <definedName name="NIIIIIII" localSheetId="24" hidden="1">'[1]MID FX BLOOMBERG'!#REF!</definedName>
    <definedName name="NIIIIIII" localSheetId="25" hidden="1">'[1]MID FX BLOOMBERG'!#REF!</definedName>
    <definedName name="NIIIIIII" hidden="1">'[1]MID FX BLOOMBERG'!#REF!</definedName>
    <definedName name="o" localSheetId="0">Scheduled_Payment+Extra_Payment</definedName>
    <definedName name="o" localSheetId="7">Scheduled_Payment+Extra_Payment</definedName>
    <definedName name="ObdobiKumulativu1" hidden="1">#REF!</definedName>
    <definedName name="ObdobiKumulativu3" hidden="1">'[7]Úvery podľa sektorov'!#REF!</definedName>
    <definedName name="OrderTable" localSheetId="28" hidden="1">#REF!</definedName>
    <definedName name="OrderTable" localSheetId="24" hidden="1">#REF!</definedName>
    <definedName name="OrderTable" localSheetId="25" hidden="1">#REF!</definedName>
    <definedName name="OrderTable" hidden="1">#REF!</definedName>
    <definedName name="Payment_Date" localSheetId="0">DATE(YEAR([0]!Loan_Start),MONTH([0]!Loan_Start)+Payment_Number,DAY([0]!Loan_Start))</definedName>
    <definedName name="Payment_Date" localSheetId="7">DATE(YEAR([0]!Loan_Start),MONTH([0]!Loan_Start)+Payment_Number,DAY([0]!Loan_Start))</definedName>
    <definedName name="PDA" localSheetId="24" hidden="1">{#N/A,#N/A,TRUE,"REA_PRY";#N/A,#N/A,TRUE,"ACUM_ANT";#N/A,#N/A,TRUE,"ACMF_PRY";#N/A,#N/A,TRUE,"ACMF_ANT";#N/A,#N/A,TRUE,"BE"}</definedName>
    <definedName name="PDA" localSheetId="25" hidden="1">{#N/A,#N/A,TRUE,"REA_PRY";#N/A,#N/A,TRUE,"ACUM_ANT";#N/A,#N/A,TRUE,"ACMF_PRY";#N/A,#N/A,TRUE,"ACMF_ANT";#N/A,#N/A,TRUE,"BE"}</definedName>
    <definedName name="PDA" hidden="1">{#N/A,#N/A,TRUE,"REA_PRY";#N/A,#N/A,TRUE,"ACUM_ANT";#N/A,#N/A,TRUE,"ACMF_PRY";#N/A,#N/A,TRUE,"ACMF_ANT";#N/A,#N/A,TRUE,"BE"}</definedName>
    <definedName name="pepa" localSheetId="24" hidden="1">{#N/A,#N/A,FALSE,"422";#N/A,#N/A,FALSE,"421";#N/A,#N/A,FALSE,"42"}</definedName>
    <definedName name="pepa" localSheetId="25" hidden="1">{#N/A,#N/A,FALSE,"422";#N/A,#N/A,FALSE,"421";#N/A,#N/A,FALSE,"42"}</definedName>
    <definedName name="pepa" hidden="1">{#N/A,#N/A,FALSE,"422";#N/A,#N/A,FALSE,"421";#N/A,#N/A,FALSE,"42"}</definedName>
    <definedName name="prgonózis1" localSheetId="25" hidden="1">{#N/A,#N/A,FALSE,"KTSGV95A";#N/A,#N/A,FALSE,"KTSGV95A"}</definedName>
    <definedName name="prgonózis1" hidden="1">{#N/A,#N/A,FALSE,"KTSGV95A";#N/A,#N/A,FALSE,"KTSGV95A"}</definedName>
    <definedName name="_xlnm.Print_Area" localSheetId="20">'Asset Quality'!$A$1:$N$236</definedName>
    <definedName name="_xlnm.Print_Area" localSheetId="22">Capital!$A$1:$N$93</definedName>
    <definedName name="_xlnm.Print_Area" localSheetId="21">'Customer Funds'!$A$1:$M$38</definedName>
    <definedName name="_xlnm.Print_Area" localSheetId="28">Definitions!$A$1:$E$58</definedName>
    <definedName name="_xlnm.Print_Area" localSheetId="17">Fees!$A$1:$M$19</definedName>
    <definedName name="_xlnm.Print_Area" localSheetId="18">Impairments!$A$1:$M$42</definedName>
    <definedName name="_xlnm.Print_Area" localSheetId="14">'Income Statement'!$A$1:$N$56</definedName>
    <definedName name="_xlnm.Print_Area" localSheetId="24">Issuances!$A$1:$F$19</definedName>
    <definedName name="_xlnm.Print_Area" localSheetId="19">Loans!$A$1:$N$84</definedName>
    <definedName name="_xlnm.Print_Area" localSheetId="27">Miscellaneous!$A$1:$N$63</definedName>
    <definedName name="_xlnm.Print_Area" localSheetId="15">NII!$A$1:$M$19</definedName>
    <definedName name="_xlnm.Print_Area" localSheetId="11">'One-offs statement'!$B$2:$H$22</definedName>
    <definedName name="_xlnm.Print_Area" localSheetId="8">'Press Release-english-old'!$A$1:$P$51</definedName>
    <definedName name="_xlnm.Print_Area" localSheetId="25">Ratings!$A$1:$K$15</definedName>
    <definedName name="_xlnm.Print_Area" localSheetId="9">'Reported Finance'!$A$2:$D$84</definedName>
    <definedName name="_xlnm.Print_Area" localSheetId="26">Segmental!$A$1:$L$118</definedName>
    <definedName name="_xlnm.Print_Area" localSheetId="12">Summary!$A$1:$I$77</definedName>
    <definedName name="_xlnm.Print_Area" localSheetId="10">'Δελτίο Τύπου-ελληνικα'!$B$2:$I$37</definedName>
    <definedName name="ProdForm" localSheetId="28" hidden="1">#REF!</definedName>
    <definedName name="ProdForm" localSheetId="24" hidden="1">#REF!</definedName>
    <definedName name="ProdForm" localSheetId="25" hidden="1">#REF!</definedName>
    <definedName name="ProdForm" hidden="1">#REF!</definedName>
    <definedName name="Product" localSheetId="28" hidden="1">#REF!</definedName>
    <definedName name="Product" localSheetId="24" hidden="1">#REF!</definedName>
    <definedName name="Product" localSheetId="25" hidden="1">#REF!</definedName>
    <definedName name="Product" hidden="1">#REF!</definedName>
    <definedName name="progn" localSheetId="25" hidden="1">{#N/A,#N/A,FALSE,"Aging Summary";#N/A,#N/A,FALSE,"Ratio Analysis";#N/A,#N/A,FALSE,"Test 120 Day Accts";#N/A,#N/A,FALSE,"Tickmarks"}</definedName>
    <definedName name="progn" hidden="1">{#N/A,#N/A,FALSE,"Aging Summary";#N/A,#N/A,FALSE,"Ratio Analysis";#N/A,#N/A,FALSE,"Test 120 Day Accts";#N/A,#N/A,FALSE,"Tickmarks"}</definedName>
    <definedName name="progn1" localSheetId="25" hidden="1">{#N/A,#N/A,FALSE,"Aging Summary";#N/A,#N/A,FALSE,"Ratio Analysis";#N/A,#N/A,FALSE,"Test 120 Day Accts";#N/A,#N/A,FALSE,"Tickmarks"}</definedName>
    <definedName name="progn1" hidden="1">{#N/A,#N/A,FALSE,"Aging Summary";#N/A,#N/A,FALSE,"Ratio Analysis";#N/A,#N/A,FALSE,"Test 120 Day Accts";#N/A,#N/A,FALSE,"Tickmarks"}</definedName>
    <definedName name="prognó" localSheetId="25" hidden="1">{#N/A,#N/A,FALSE,"Aging Summary";#N/A,#N/A,FALSE,"Ratio Analysis";#N/A,#N/A,FALSE,"Test 120 Day Accts";#N/A,#N/A,FALSE,"Tickmarks"}</definedName>
    <definedName name="prognó" hidden="1">{#N/A,#N/A,FALSE,"Aging Summary";#N/A,#N/A,FALSE,"Ratio Analysis";#N/A,#N/A,FALSE,"Test 120 Day Accts";#N/A,#N/A,FALSE,"Tickmarks"}</definedName>
    <definedName name="prognózis" localSheetId="25" hidden="1">{#N/A,#N/A,FALSE,"KTSGV95A";#N/A,#N/A,FALSE,"KTSGV95A"}</definedName>
    <definedName name="prognózis" hidden="1">{#N/A,#N/A,FALSE,"KTSGV95A";#N/A,#N/A,FALSE,"KTSGV95A"}</definedName>
    <definedName name="qqqqqqqqqqqq" localSheetId="28" hidden="1">'[5]bloomberg-mid-0901'!#REF!</definedName>
    <definedName name="qqqqqqqqqqqq" localSheetId="24" hidden="1">'[5]bloomberg-mid-0901'!#REF!</definedName>
    <definedName name="qqqqqqqqqqqq" localSheetId="25" hidden="1">'[5]bloomberg-mid-0901'!#REF!</definedName>
    <definedName name="qqqqqqqqqqqq" hidden="1">'[5]bloomberg-mid-0901'!#REF!</definedName>
    <definedName name="RCArea" localSheetId="28" hidden="1">#REF!</definedName>
    <definedName name="RCArea" localSheetId="24" hidden="1">#REF!</definedName>
    <definedName name="RCArea" localSheetId="25" hidden="1">#REF!</definedName>
    <definedName name="RCArea" hidden="1">#REF!</definedName>
    <definedName name="REFBAN1" hidden="1">#REF!</definedName>
    <definedName name="REFNAZBAN1" hidden="1">#REF!</definedName>
    <definedName name="REFNAZBAN3" hidden="1">'[7]Úvery podľa sektorov'!#REF!</definedName>
    <definedName name="REFOBD1" hidden="1">#REF!</definedName>
    <definedName name="sa" localSheetId="0">Scheduled_Payment+Extra_Payment</definedName>
    <definedName name="sa" localSheetId="7">Scheduled_Payment+Extra_Payment</definedName>
    <definedName name="SAPBEXdnldView" hidden="1">"15HM9SPI2Y0HVTTR28W39LG4Q"</definedName>
    <definedName name="SAPBEXhrIndnt" hidden="1">"Wide"</definedName>
    <definedName name="SAPBEXrevision" hidden="1">1</definedName>
    <definedName name="SAPBEXsysID" hidden="1">"BWP"</definedName>
    <definedName name="SAPBEXwbID" hidden="1">"CYJ1WZKAVY9TC9Q31084Y97CP"</definedName>
    <definedName name="SAPsysID" hidden="1">"708C5W7SBKP804JT78WJ0JNKI"</definedName>
    <definedName name="SAPwbID" hidden="1">"ARS"</definedName>
    <definedName name="saw" localSheetId="25" hidden="1">{#N/A,#N/A,FALSE,"Aging Summary";#N/A,#N/A,FALSE,"Ratio Analysis";#N/A,#N/A,FALSE,"Test 120 Day Accts";#N/A,#N/A,FALSE,"Tickmarks"}</definedName>
    <definedName name="saw" hidden="1">{#N/A,#N/A,FALSE,"Aging Summary";#N/A,#N/A,FALSE,"Ratio Analysis";#N/A,#N/A,FALSE,"Test 120 Day Accts";#N/A,#N/A,FALSE,"Tickmarks"}</definedName>
    <definedName name="sefsa" localSheetId="28" hidden="1">#REF!</definedName>
    <definedName name="sefsa" localSheetId="24" hidden="1">#REF!</definedName>
    <definedName name="sefsa" localSheetId="25" hidden="1">#REF!</definedName>
    <definedName name="sefsa" hidden="1">#REF!</definedName>
    <definedName name="sencount" hidden="1">2</definedName>
    <definedName name="SpecialPrice" localSheetId="28" hidden="1">#REF!</definedName>
    <definedName name="SpecialPrice" localSheetId="24" hidden="1">#REF!</definedName>
    <definedName name="SpecialPrice" localSheetId="25" hidden="1">#REF!</definedName>
    <definedName name="SpecialPrice" hidden="1">#REF!</definedName>
    <definedName name="SS" localSheetId="22" hidden="1">[6]!dlgBranchEntry_Cancel</definedName>
    <definedName name="SS" localSheetId="21" hidden="1">[6]!dlgBranchEntry_Cancel</definedName>
    <definedName name="SS" localSheetId="28" hidden="1">[6]!dlgBranchEntry_Cancel</definedName>
    <definedName name="SS" localSheetId="0" hidden="1">[6]!dlgBranchEntry_Cancel</definedName>
    <definedName name="SS" localSheetId="17" hidden="1">[6]!dlgBranchEntry_Cancel</definedName>
    <definedName name="SS" localSheetId="18" hidden="1">[6]!dlgBranchEntry_Cancel</definedName>
    <definedName name="SS" localSheetId="24" hidden="1">[6]!dlgBranchEntry_Cancel</definedName>
    <definedName name="SS" localSheetId="7" hidden="1">[6]!dlgBranchEntry_Cancel</definedName>
    <definedName name="SS" localSheetId="9" hidden="1">[6]!dlgBranchEntry_Cancel</definedName>
    <definedName name="SS" hidden="1">[6]!dlgBranchEntry_Cancel</definedName>
    <definedName name="sss" localSheetId="24" hidden="1">{#N/A,#N/A,FALSE,"KTSGV95A";#N/A,#N/A,FALSE,"KTSGV95A"}</definedName>
    <definedName name="sss" localSheetId="25" hidden="1">{#N/A,#N/A,FALSE,"KTSGV95A";#N/A,#N/A,FALSE,"KTSGV95A"}</definedName>
    <definedName name="ssss" localSheetId="25" hidden="1">{#N/A,#N/A,FALSE,"KTSGV95A";#N/A,#N/A,FALSE,"KTSGV95A"}</definedName>
    <definedName name="ssss" hidden="1">{#N/A,#N/A,FALSE,"KTSGV95A";#N/A,#N/A,FALSE,"KTSGV95A"}</definedName>
    <definedName name="tabla" localSheetId="25" hidden="1">{#N/A,#N/A,FALSE,"Aging Summary";#N/A,#N/A,FALSE,"Ratio Analysis";#N/A,#N/A,FALSE,"Test 120 Day Accts";#N/A,#N/A,FALSE,"Tickmarks"}</definedName>
    <definedName name="tabla" hidden="1">{#N/A,#N/A,FALSE,"Aging Summary";#N/A,#N/A,FALSE,"Ratio Analysis";#N/A,#N/A,FALSE,"Test 120 Day Accts";#N/A,#N/A,FALSE,"Tickmarks"}</definedName>
    <definedName name="TB01191b4b_979e_41bc_a01e_d1d4bc596f73" hidden="1">#REF!</definedName>
    <definedName name="TB01b24d59_6a45_4346_a055_52c126e87bb3" hidden="1">#REF!</definedName>
    <definedName name="TB01cd6da1_5adb_4deb_a69a_b646271a7d83" hidden="1">#REF!</definedName>
    <definedName name="TB01f1177e_e756_4c47_a7c9_377d56ee1eef" hidden="1">#REF!</definedName>
    <definedName name="TB03599451_dcc0_4bb5_841e_ec7f443744a8" hidden="1">#REF!</definedName>
    <definedName name="TB03e3a443_70cb_4929_a7be_3aef040c3142" hidden="1">#REF!</definedName>
    <definedName name="TB046bc046_8609_4f83_a43c_dda3cd672cd5" hidden="1">#REF!</definedName>
    <definedName name="TB04c879d7_bf65_4e09_b1b8_db28226d5d56" hidden="1">#REF!</definedName>
    <definedName name="TB06158605_b917_4abd_b85d_472536748b8b" hidden="1">#REF!</definedName>
    <definedName name="TB066255f2_f435_4d51_9b2d_0343742a6ca9" hidden="1">#REF!</definedName>
    <definedName name="TB072c8b7f_d37e_41d0_8186_44f7f4d7ae84" hidden="1">#REF!</definedName>
    <definedName name="TB07be01f1_967c_4893_82d1_ed6d79e991ee" hidden="1">#REF!</definedName>
    <definedName name="TB089676f9_3486_46a7_8c05_133e8af2afb6" hidden="1">#REF!</definedName>
    <definedName name="TB0961f9f9_0046_4d5a_81d4_9f58b33b8550" hidden="1">#REF!</definedName>
    <definedName name="TB0aea9104_84b5_4839_b58f_a4af39a27030" hidden="1">#REF!</definedName>
    <definedName name="TB0b677a33_04e8_4b1b_aad2_3c4d0324b9c5" hidden="1">#REF!</definedName>
    <definedName name="TB0c81fa44_fa0b_4d29_a970_2d62c48131f5" hidden="1">#REF!</definedName>
    <definedName name="TB0e4401b2_20e3_42e7_ad31_c2a261de3d1c" hidden="1">#REF!</definedName>
    <definedName name="TB0e627c42_ce06_47ef_a50d_245dd9399d93" hidden="1">#REF!</definedName>
    <definedName name="TB0f409901_25e5_4ef6_b477_e587ca5031cf" hidden="1">#REF!</definedName>
    <definedName name="TB0fbb32ef_1af6_498c_8fe1_44b632b84cba" hidden="1">#REF!</definedName>
    <definedName name="TB108a0a69_1950_4cd6_ac83_740ea439d131" hidden="1">#REF!</definedName>
    <definedName name="TB112fab7c_04d6_42cd_9b4d_0f89683791cf" hidden="1">#REF!</definedName>
    <definedName name="TB1134380d_699c_4875_b20c_a6d8e6b9f35d" hidden="1">#REF!</definedName>
    <definedName name="TB11596517_dfb4_4dca_8b22_70fe6d3feec3" hidden="1">#REF!</definedName>
    <definedName name="TB12b949e5_ae37_4e38_b3b7_6e1a91fe0ac6" hidden="1">#REF!</definedName>
    <definedName name="TB13187d0d_cab4_40e7_92bc_d5d3430f8ab9" hidden="1">#REF!</definedName>
    <definedName name="TB133c11e0_201b_4fd1_8f4c_9c10b867aefc" hidden="1">#REF!</definedName>
    <definedName name="TB13d215ab_821c_4ff5_984c_3189eeec4bd1" hidden="1">#REF!</definedName>
    <definedName name="TB13fac0b7_5fcb_4706_9436_d8ad466ef24b" hidden="1">#REF!</definedName>
    <definedName name="TB145bb5b3_2a69_415e_913f_28248c8bc14c" hidden="1">#REF!</definedName>
    <definedName name="TB146c6ac2_6c41_4324_8700_ae6d8aa98567" hidden="1">#REF!</definedName>
    <definedName name="TB149606a8_43a7_4802_afb1_f1b06df850b6" hidden="1">#REF!</definedName>
    <definedName name="TB149b2f41_c2a8_4fba_bc7a_16a3a4212f78" hidden="1">#REF!</definedName>
    <definedName name="TB14a823dd_3b8a_4202_a6d9_15ee6eb71c13" hidden="1">#REF!</definedName>
    <definedName name="TB15202d67_cfc8_4b96_93c7_9d0ca46682c3" hidden="1">#REF!</definedName>
    <definedName name="TB15db8bb4_685e_41dd_84c3_25ba9a08bf94" hidden="1">#REF!</definedName>
    <definedName name="TB17348bc2_7cb3_40d4_aeac_d4db6522b858" hidden="1">#REF!</definedName>
    <definedName name="TB1791d4ae_4da1_4c7f_903b_1178a1a3cee0" hidden="1">#REF!</definedName>
    <definedName name="TB18a146e6_074e_44cd_b0fa_0a190790a222" hidden="1">#REF!</definedName>
    <definedName name="TB18de2ffd_9ee2_45fe_9434_2fc1328e2cd3" hidden="1">#REF!</definedName>
    <definedName name="TB1908a7f0_c967_490c_91c1_ca350ff7ef1b" hidden="1">#REF!</definedName>
    <definedName name="TB1973edb0_51bc_4547_97f6_dd4333136fa6" hidden="1">#REF!</definedName>
    <definedName name="TB19786f25_7c87_44a4_8020_d8d5659cde89" hidden="1">#REF!</definedName>
    <definedName name="TB1a55c96c_80b1_4a33_9264_79381ad76c90" hidden="1">#REF!</definedName>
    <definedName name="TB1a5a13c5_4e77_42da_8fbd_af27740ce67a" hidden="1">#REF!</definedName>
    <definedName name="TB1bc76d75_e11c_4ef3_b2a2_869920ea90ed" hidden="1">#REF!</definedName>
    <definedName name="TB1c642f08_e230_4c2a_be0f_c664e9c3e207" hidden="1">#REF!</definedName>
    <definedName name="TB1d49bca5_194c_48d9_ad2d_196a0954852c" hidden="1">#REF!</definedName>
    <definedName name="TB1d7801f7_ab5d_462b_b9c3_61e274aa0179" hidden="1">#REF!</definedName>
    <definedName name="TB1dcb2704_ec35_4595_bfc9_3fd6f5369739" hidden="1">#REF!</definedName>
    <definedName name="TB1e369def_7c71_4e72_8926_0dc43bcbf8c3" hidden="1">#REF!</definedName>
    <definedName name="TB1e83574c_2b5e_48a8_8d5e_0fd39578080f" hidden="1">#REF!</definedName>
    <definedName name="TB1ece4808_b251_4b48_985d_1150b33e8152" hidden="1">#REF!</definedName>
    <definedName name="TB1efd1d46_bc0e_4ab4_8d2a_53eaea7ea3ee" hidden="1">#REF!</definedName>
    <definedName name="TB1fb7d0ac_2da1_4399_8038_7ac8a4cc6c58" hidden="1">#REF!</definedName>
    <definedName name="TB206af7b7_b29c_4c26_8633_58e9619faefa" hidden="1">#REF!</definedName>
    <definedName name="TB2108e1c3_8d0b_4678_83bc_0b43e4f770d2" hidden="1">#REF!</definedName>
    <definedName name="TB211d10c4_3cfa_4b29_a051_99338de00ce1" hidden="1">#REF!</definedName>
    <definedName name="TB212496b6_cd98_439e_b0de_74773bbeccaf" hidden="1">#REF!</definedName>
    <definedName name="TB2166edbf_1b88_4330_a841_15c96e1d98f1" hidden="1">#REF!</definedName>
    <definedName name="TB22313cf1_20fd_4516_bfdf_cb6c7749e611" hidden="1">#REF!</definedName>
    <definedName name="TB22a5d04f_a804_4210_b954_dacca921bd60" hidden="1">#REF!</definedName>
    <definedName name="TB231b4a26_96ff_4a4d_8207_c67d7f6690e8" hidden="1">#REF!</definedName>
    <definedName name="TB23c87607_cb90_4995_af82_d4b39c545aeb" hidden="1">#REF!</definedName>
    <definedName name="TB2473236a_192e_433d_8f86_570f22c1bcba" hidden="1">#REF!</definedName>
    <definedName name="TB2478a89b_e9e5_4009_8bad_448ce200246c" hidden="1">#REF!</definedName>
    <definedName name="TB24e81b57_0e80_413c_8b51_aa57b1378774" hidden="1">#REF!</definedName>
    <definedName name="TB24f546b0_7bb5_498f_91b2_a393219870c6" hidden="1">#REF!</definedName>
    <definedName name="TB252abc97_636b_41b7_8631_23ce9e7e87ce" hidden="1">#REF!</definedName>
    <definedName name="TB252adb52_e042_4af4_8b77_cf82ff6be047" hidden="1">#REF!</definedName>
    <definedName name="TB255bf1b9_2eb4_4493_b081_83d62539cacd" hidden="1">#REF!</definedName>
    <definedName name="TB26605f62_01ca_4a20_a565_5161e4ba588a" hidden="1">#REF!</definedName>
    <definedName name="TB26c2e612_61ee_4dec_a662_856ebb399071" hidden="1">#REF!</definedName>
    <definedName name="TB26cb4670_1466_40ce_ac10_cd0d5fbd992f" hidden="1">#REF!</definedName>
    <definedName name="TB273b8d00_20f3_434a_b201_76149ef0152c" hidden="1">#REF!</definedName>
    <definedName name="TB273f13a8_8da1_4aca_a6e5_366fa8ea2c60" hidden="1">#REF!</definedName>
    <definedName name="TB282c14cd_96c8_4984_be94_1db8a58076d0" hidden="1">#REF!</definedName>
    <definedName name="TB295a2777_77f6_42e0_aa22_914db8342b10" hidden="1">#REF!</definedName>
    <definedName name="TB2970b8b2_d562_42e0_bb9c_70a9fcb05764" hidden="1">#REF!</definedName>
    <definedName name="TB2a757904_573e_426a_995a_28c027ec7051" hidden="1">#REF!</definedName>
    <definedName name="TB2aa56135_cf0f_45a9_a0f3_310480ab644a" hidden="1">#REF!</definedName>
    <definedName name="TB2b037ad3_55d1_4d3f_b90c_c1c189e19974" hidden="1">#REF!</definedName>
    <definedName name="TB2b3a5951_ae61_42cb_9730_a6e7c6e11b66" hidden="1">#REF!</definedName>
    <definedName name="TB2be6e9b5_9ece_4808_80db_e3acabdf4b51" hidden="1">#REF!</definedName>
    <definedName name="TB2c2c7807_ef4f_4830_b203_fc931572219e" hidden="1">#REF!</definedName>
    <definedName name="TB2c4051eb_b167_42b4_b857_46401c3cafd0" hidden="1">#REF!</definedName>
    <definedName name="TB2d09779a_691f_45e7_817b_b4cc79ce6263" hidden="1">#REF!</definedName>
    <definedName name="TB2d0ab991_d626_4bd8_b1c4_f3a23dc0874f" hidden="1">#REF!</definedName>
    <definedName name="TB2df4dde8_066e_4928_bbc5_808f7340cd0a" hidden="1">#REF!</definedName>
    <definedName name="TB2e0f9142_2908_4c40_9a20_1fec40f61dc4" hidden="1">#REF!</definedName>
    <definedName name="TB2e510323_2908_4913_a2dc_6c270ab3b420" hidden="1">#REF!</definedName>
    <definedName name="TB2e8173ca_2bc9_4c4f_85c2_b73e8fa6ed6f" hidden="1">#REF!</definedName>
    <definedName name="TB2f178e06_f9de_4ec4_b7c7_cc911136d5b7" hidden="1">#REF!</definedName>
    <definedName name="TB306a338c_efa1_48ea_a025_01f6bdb33638" hidden="1">#REF!</definedName>
    <definedName name="TB320e5604_0262_4d4d_b829_19d1040da875" hidden="1">#REF!</definedName>
    <definedName name="TB321c7a95_b4a2_428d_9b5e_4db6fc92a866" hidden="1">#REF!</definedName>
    <definedName name="TB325b495c_e38a_4d4b_800b_65bf76ed1b0e" hidden="1">#REF!</definedName>
    <definedName name="TB32adf0cd_3465_4773_92d4_2102e72b4553" hidden="1">#REF!</definedName>
    <definedName name="TB3366bb72_a88b_4875_b89b_3f0f2c7f972c" hidden="1">#REF!</definedName>
    <definedName name="TB341cb909_f276_4e61_84f1_4ef5ac7a97a3" hidden="1">#REF!</definedName>
    <definedName name="TB344243fd_129c_4a07_8b37_fa40ebb470fb" hidden="1">#REF!</definedName>
    <definedName name="TB34759678_d6b8_47cd_8e2e_73bc65e80dc0" hidden="1">#REF!</definedName>
    <definedName name="TB348a99ae_17ab_4e04_a913_c87d1c70655f" hidden="1">#REF!</definedName>
    <definedName name="TB35604da5_cd51_4d57_b6d0_a82f5cc74ef6" hidden="1">#REF!</definedName>
    <definedName name="TB358e2d54_1ffc_4720_b3cb_3282912fc489" hidden="1">#REF!</definedName>
    <definedName name="TB3661beb3_57d4_4c4a_a837_74f8610c77d6" hidden="1">#REF!</definedName>
    <definedName name="TB3690e6b8_6352_4a50_a14c_e87db857ec1f" hidden="1">#REF!</definedName>
    <definedName name="TB36d79f99_4e35_47bb_9001_45597b4312e0" hidden="1">#REF!</definedName>
    <definedName name="TB3751db78_ad00_4dd6_a307_6f193a685db2" hidden="1">#REF!</definedName>
    <definedName name="TB37c3891d_173e_4dc8_986c_5b4ce711c3f5" hidden="1">#REF!</definedName>
    <definedName name="TB37ef0092_9e66_4b4b_b26f_d2af3944a75a" hidden="1">#REF!</definedName>
    <definedName name="TB385b5559_f6cf_4bd3_95e4_f94079b16c6d" hidden="1">#REF!</definedName>
    <definedName name="TB38de4ce0_3fc4_4ebd_844b_6d492b04ca9c" hidden="1">#REF!</definedName>
    <definedName name="TB3907fa2e_058e_43e4_b5c5_a12943211518" hidden="1">#REF!</definedName>
    <definedName name="TB39cdb13f_4cc2_421f_8897_7983ba1b29f4" hidden="1">#REF!</definedName>
    <definedName name="TB3a565cfc_1074_4d38_9ca1_4587bcd4ae23" hidden="1">#REF!</definedName>
    <definedName name="TB3a569266_89f2_4d54_bb9f_950b4c68ab9e" hidden="1">#REF!</definedName>
    <definedName name="TB3a8e87dd_93e6_4bec_8f40_e57465d01687" hidden="1">#REF!</definedName>
    <definedName name="TB3a9da610_119f_44f9_8ae7_4cdad681d481" hidden="1">#REF!</definedName>
    <definedName name="TB3aae0a96_8b34_49b7_afbb_184990e8cd22" hidden="1">#REF!</definedName>
    <definedName name="TB3b08bcd6_f7fe_4119_ac02_5822272c7671" hidden="1">#REF!</definedName>
    <definedName name="TB3b291b3f_708d_4e86_a0bb_328f645b5008" hidden="1">#REF!</definedName>
    <definedName name="TB3b96a0a7_8942_4148_82d3_3d30ab48435c" hidden="1">#REF!</definedName>
    <definedName name="TB3c12cdbd_71c7_4683_aaaa_1bd451aac4cc" hidden="1">#REF!</definedName>
    <definedName name="TB3c5fc46f_e4ca_4d8e_8ac3_0427ab3967b0" hidden="1">#REF!</definedName>
    <definedName name="TB3c66de90_112b_464d_8801_069192cdfd5a" hidden="1">#REF!</definedName>
    <definedName name="TB3c8baf46_f722_471b_be56_939837b70945" hidden="1">#REF!</definedName>
    <definedName name="TB3ca7f458_053f_40bd_9d0e_b23d5645778d" hidden="1">#REF!</definedName>
    <definedName name="TB3f35143b_b55c_4bad_99c2_c78397d42c09" hidden="1">#REF!</definedName>
    <definedName name="TB3f5cb575_b67c_4f98_8431_22760f5bc1e3" hidden="1">#REF!</definedName>
    <definedName name="TB3f9b9db4_4745_4ba4_9f25_393a5e78be07" hidden="1">#REF!</definedName>
    <definedName name="TB3fb0c449_ad2c_4136_a106_007a50ad6acb" hidden="1">#REF!</definedName>
    <definedName name="TB401d3386_66dd_4666_8412_b877fda0e708" hidden="1">#REF!</definedName>
    <definedName name="TB40a7b8d5_0bcf_4688_b46b_eb58321976d6" hidden="1">#REF!</definedName>
    <definedName name="TB4162f144_6d87_456d_8819_dcf7f1ec9eea" hidden="1">#REF!</definedName>
    <definedName name="TB429d89f4_2e56_42cd_80a0_2406146407e7" hidden="1">#REF!</definedName>
    <definedName name="TB42ef3344_2e10_4398_b4eb_4fbc7a297719" hidden="1">#REF!</definedName>
    <definedName name="TB42f3803f_02d4_45f8_a12c_898d0d7b8caa" hidden="1">#REF!</definedName>
    <definedName name="TB434e73f9_dcf3_4878_8754_32e99a02f1d0" hidden="1">#REF!</definedName>
    <definedName name="TB43b3c817_8628_4c0d_8879_8071c620d47c" hidden="1">#REF!</definedName>
    <definedName name="TB451d7fdf_0717_449e_8465_24640cc0904f" hidden="1">#REF!</definedName>
    <definedName name="TB455be990_084f_42b4_b203_17a96c1fb86d" hidden="1">#REF!</definedName>
    <definedName name="TB45cb9634_3e61_4933_bda1_051ed7ec301d" hidden="1">#REF!</definedName>
    <definedName name="TB45d4b5ed_b051_45df_b1c1_ecd76402253f" hidden="1">#REF!</definedName>
    <definedName name="TB461be153_fdae_4881_bae0_2e3a48466573" hidden="1">#REF!</definedName>
    <definedName name="TB469cf658_b706_41a5_83cc_bf6654014018" hidden="1">#REF!</definedName>
    <definedName name="TB471fa50f_ef40_498f_9bb5_3ffd4a35f878" hidden="1">#REF!</definedName>
    <definedName name="TB47f61569_b356_479d_a774_b99359887415" hidden="1">#REF!</definedName>
    <definedName name="TB48536e63_b6a5_41c5_ae9b_ba017449a194" hidden="1">#REF!</definedName>
    <definedName name="TB49704832_2e81_42e4_908a_9ac16e49a042" hidden="1">#REF!</definedName>
    <definedName name="TB4a59ccc3_a73f_475e_b562_9cf18a19c397" hidden="1">#REF!</definedName>
    <definedName name="TB4ab00860_9bf7_465e_8391_c8aeb7a6e3d8" hidden="1">#REF!</definedName>
    <definedName name="TB4cba9e3a_2e20_472e_818e_92b0dcb046f2" hidden="1">#REF!</definedName>
    <definedName name="TB4cc2f15e_8b61_4355_b6a4_b75d2599d5e5" hidden="1">#REF!</definedName>
    <definedName name="TB4cff6749_e0ee_489d_b470_25c26a7d1e47" hidden="1">#REF!</definedName>
    <definedName name="TB4d014990_8718_486d_9885_a04175026689" hidden="1">#REF!</definedName>
    <definedName name="TB4dff533f_42ca_4ed9_9568_c34315be4e05" hidden="1">#REF!</definedName>
    <definedName name="TB4ed2a9af_8aba_4397_bb58_f7d68ef476b2" hidden="1">#REF!</definedName>
    <definedName name="TB4ee39089_dba7_4811_9ec8_ee09498c9018" hidden="1">#REF!</definedName>
    <definedName name="TB4eee3cd0_788a_453e_964a_730a2a415ff4" hidden="1">#REF!</definedName>
    <definedName name="TB50372b29_6871_4a0a_8de2_f99fdf8f324f" hidden="1">#REF!</definedName>
    <definedName name="TB510732d3_4699_4e19_92cf_bb29b9cccd37" hidden="1">#REF!</definedName>
    <definedName name="TB5132c2e6_810b_403c_8fed_401108a5cb84" hidden="1">#REF!</definedName>
    <definedName name="TB5203e946_318f_4f12_abe9_6b5654ad2306" hidden="1">#REF!</definedName>
    <definedName name="TB52e86370_5f56_439a_b2e5_bbae61e2533f" hidden="1">#REF!</definedName>
    <definedName name="TB535a32a9_9e31_4d43_ab18_252b54ed1b7e" hidden="1">#REF!</definedName>
    <definedName name="TB54037fe2_7e3c_49e9_8e37_22d660b2af49" hidden="1">#REF!</definedName>
    <definedName name="TB543322e4_57cc_427a_be86_851b8a9801c7" hidden="1">#REF!</definedName>
    <definedName name="TB54a6e63f_57f8_4943_af53_6a492c8ea563" hidden="1">#REF!</definedName>
    <definedName name="TB54aa0996_20f1_4c8c_90ee_b1dd9b3c2af4" hidden="1">#REF!</definedName>
    <definedName name="TB554891c6_5b2e_401c_b123_c50f81ad64e0" hidden="1">#REF!</definedName>
    <definedName name="TB557cee69_7677_4d57_8627_bff1a883cc70" hidden="1">#REF!</definedName>
    <definedName name="TB557fa493_0cdc_4d5b_a8ed_afd4d0b32f41" hidden="1">#REF!</definedName>
    <definedName name="TB55a1574e_2d52_429d_a66b_0ebef039abde" hidden="1">#REF!</definedName>
    <definedName name="TB563f2452_7dcd_43e8_be30_ee261635f5de" hidden="1">#REF!</definedName>
    <definedName name="TB564833f8_6efc_4977_90ae_871dd441651a" hidden="1">#REF!</definedName>
    <definedName name="TB574226cd_1502_49c0_b8a3_c884d482f32e" hidden="1">#REF!</definedName>
    <definedName name="TB574bcb99_b8de_4a3e_b2ee_8957a816a619" hidden="1">#REF!</definedName>
    <definedName name="TB5907db72_0a5b_471f_bf7a_fc87b44b34bf" hidden="1">#REF!</definedName>
    <definedName name="TB593576d1_4439_440a_8834_334a6bca18d5" hidden="1">#REF!</definedName>
    <definedName name="TB5959abff_3a34_46cc_8e83_5c7ba3383a7a" hidden="1">#REF!</definedName>
    <definedName name="TB59630df2_0d55_4da2_afbb_e5a18263aa25" hidden="1">#REF!</definedName>
    <definedName name="TB5bb4b8b0_f45b_48a1_9d0d_4a772d2093d9" hidden="1">#REF!</definedName>
    <definedName name="TB5c0f639b_fa95_4366_b4a1_8854964904ad" hidden="1">#REF!</definedName>
    <definedName name="TB5db583d7_3100_4eb4_b218_ec94c7e8dbd2" hidden="1">#REF!</definedName>
    <definedName name="TB5ff6799c_aae8_4c5d_b112_5433330d3593" hidden="1">#REF!</definedName>
    <definedName name="TB620e3798_7a7f_46b7_914b_100682658321" hidden="1">#REF!</definedName>
    <definedName name="TB62d73eb6_d925_46c4_aa62_c9d19b274750" hidden="1">#REF!</definedName>
    <definedName name="TB63a04fba_9b1e_4bc6_b6d4_2b7ab429bf05" hidden="1">#REF!</definedName>
    <definedName name="TB63ed8d89_0519_42fe_8b64_c232ab57eabf" hidden="1">#REF!</definedName>
    <definedName name="TB63edd1fb_29d2_462d_bf8e_36af0740e812" hidden="1">#REF!</definedName>
    <definedName name="TB644d8e37_00c3_4c24_80bc_d5e369902d03" hidden="1">#REF!</definedName>
    <definedName name="TB649b417b_3d3c_4376_bec0_d7c778a300fe" hidden="1">#REF!</definedName>
    <definedName name="TB64e5f740_857b_4ba4_b9db_c3b6e240b369" hidden="1">#REF!</definedName>
    <definedName name="TB650b5f89_6f3b_4a0c_a0d2_483044792a26" hidden="1">#REF!</definedName>
    <definedName name="TB651d9dc7_76ae_48ce_a2d0_908b5f9540c6" hidden="1">#REF!</definedName>
    <definedName name="TB66db3cce_5361_4963_9eb2_27eeffd55cd1" hidden="1">#REF!</definedName>
    <definedName name="TB68990eb6_5c25_460c_9176_87fa519581dc" hidden="1">#REF!</definedName>
    <definedName name="TB6a029e8c_e614_4194_be27_8798e0d53195" hidden="1">#REF!</definedName>
    <definedName name="TB6c2b1fb5_b2cb_41ee_a09a_07a6cf594276" hidden="1">#REF!</definedName>
    <definedName name="TB6c8133f3_deb4_4130_95b1_7dc4006f25d5" hidden="1">#REF!</definedName>
    <definedName name="TB6c8f5bb2_9ac7_4356_b541_e26ea6df3177" hidden="1">#REF!</definedName>
    <definedName name="TB6dac5b0b_c718_4dac_b479_e3e644d0bf1e" hidden="1">#REF!</definedName>
    <definedName name="TB6dfc8d35_4972_4afe_a2e2_4d6c565ef36f" hidden="1">#REF!</definedName>
    <definedName name="TB6e637e7f_5b90_4b39_bb18_9d2e32e3e5f0" hidden="1">#REF!</definedName>
    <definedName name="TB6e7db9e1_5873_4de0_bedf_2b8e6748f9d4" hidden="1">#REF!</definedName>
    <definedName name="TB6ecd4b7f_4b75_4ac1_a7bd_70f2fb79746b" hidden="1">#REF!</definedName>
    <definedName name="TB70d966d9_755d_4101_9b86_9741aab64e54" hidden="1">#REF!</definedName>
    <definedName name="TB70fa40f7_47c3_477e_8a18_6e04a10b1805" hidden="1">#REF!</definedName>
    <definedName name="TB72479944_e944_4794_a6b5_08b45ddf5c58" hidden="1">#REF!</definedName>
    <definedName name="TB731cae21_4cf9_47dc_9f9b_759e8bcfc61f" hidden="1">#REF!</definedName>
    <definedName name="TB7394f6d0_7b53_4195_b8b3_3c769d66c42c" hidden="1">#REF!</definedName>
    <definedName name="TB7492a579_8b26_4111_8df0_49b40a6be4fc" hidden="1">#REF!</definedName>
    <definedName name="TB75d51c4e_6613_4cc7_ab68_bd170ae37208" hidden="1">#REF!</definedName>
    <definedName name="TB763c1a4b_0e1e_4889_960a_36672820661b" hidden="1">#REF!</definedName>
    <definedName name="TB76c74420_fbda_485f_81ab_1954908dc696" hidden="1">#REF!</definedName>
    <definedName name="TB76c759c1_ba8b_458f_bfad_48dfbd316a58" hidden="1">#REF!</definedName>
    <definedName name="TB76eaae08_2f75_4999_a54d_1a22314caf15" hidden="1">#REF!</definedName>
    <definedName name="TB76fb1bf3_594e_49f9_bff4_52a6f61a99dd" hidden="1">#REF!</definedName>
    <definedName name="TB7742de94_a586_4120_8488_0fe1442b8b49" hidden="1">#REF!</definedName>
    <definedName name="TB77f0a043_4376_49ba_90ba_0eab54837da4" hidden="1">#REF!</definedName>
    <definedName name="TB78b1023b_d47c_489a_9744_c442490d6517" hidden="1">#REF!</definedName>
    <definedName name="TB792d603b_c129_4aca_8872_eb18dbd97477" hidden="1">#REF!</definedName>
    <definedName name="TB7a345246_9241_4a24_bc0c_d26aa340f6be" hidden="1">#REF!</definedName>
    <definedName name="TB7af67941_33db_4c82_8629_671e8ea36366" hidden="1">#REF!</definedName>
    <definedName name="TB7b4a713b_9d72_4157_8b7b_1b6ee53a761e" hidden="1">#REF!</definedName>
    <definedName name="TB7d2f968b_84b4_4aea_8e1f_e3eca53b7ff2" hidden="1">#REF!</definedName>
    <definedName name="TB7d797acc_0fbb_48a0_8d2f_dcb59eb482a1" hidden="1">#REF!</definedName>
    <definedName name="TB7dab331e_b2f9_431a_80bc_882abb7a5a28" hidden="1">#REF!</definedName>
    <definedName name="TB7f4d1c98_54df_4336_b23e_7577a457c5d7" hidden="1">#REF!</definedName>
    <definedName name="TB7fe1e00f_813f_44b3_bf1e_d95dc7190e25" hidden="1">#REF!</definedName>
    <definedName name="TB802dbdd4_6bc0_40d7_9d64_119234bd739a" hidden="1">#REF!</definedName>
    <definedName name="TB80774f59_e374_4a46_bf5a_0a60d947e9a0" hidden="1">#REF!</definedName>
    <definedName name="TB814c6b5d_16c4_4242_b393_abc320c602b6" hidden="1">#REF!</definedName>
    <definedName name="TB817895f6_452e_4698_aa8e_9be24f55edaa" hidden="1">#REF!</definedName>
    <definedName name="TB81de8b66_09dd_4132_ab22_ac793e5f33ad" hidden="1">#REF!</definedName>
    <definedName name="TB82a06fb2_4daf_4dc6_87fb_7cb20f6a8c09" hidden="1">#REF!</definedName>
    <definedName name="TB83f3bcd3_f81c_4877_951a_fcb03a38f84c" hidden="1">#REF!</definedName>
    <definedName name="TB83fa7b20_bc2b_4142_b5bf_7463715f822f" hidden="1">#REF!</definedName>
    <definedName name="TB847601eb_e6b1_4e32_8d24_d0f22149d5ed" hidden="1">#REF!</definedName>
    <definedName name="TB85b32241_24a1_4264_a247_b02224ded4f0" hidden="1">#REF!</definedName>
    <definedName name="TB85e2426d_0a46_4b38_b6ba_1fd3c2930c81" hidden="1">#REF!</definedName>
    <definedName name="TB85f32af3_b6b4_4d6d_a30c_636db2a5d73d" hidden="1">#REF!</definedName>
    <definedName name="TB869383a7_cf8a_470d_8c05_a913aa6781f6" hidden="1">#REF!</definedName>
    <definedName name="TB872c316d_0141_42b5_99ec_36002801386a" hidden="1">#REF!</definedName>
    <definedName name="TB87557a59_cd7b_438d_939f_01a584f2883e" hidden="1">#REF!</definedName>
    <definedName name="TB878051a9_ffc3_46fc_a81c_d4caf7da99bc" hidden="1">#REF!</definedName>
    <definedName name="TB8867f94a_3862_40c9_8d57_bb3a5524fcf2" hidden="1">#REF!</definedName>
    <definedName name="TB890ea42e_88ff_4d9b_91dd_c3dd18ff31cd" hidden="1">#REF!</definedName>
    <definedName name="TB89877da7_580f_4b1d_903a_7eefaa6ed2e4" hidden="1">#REF!</definedName>
    <definedName name="TB8b072fdc_b28c_4e8f_8800_558a08210756" hidden="1">#REF!</definedName>
    <definedName name="TB8bde03d1_a2dd_4f8e_8691_b9fbd87dabef" hidden="1">#REF!</definedName>
    <definedName name="TB8be137b4_44dd_4110_9265_347919720828" hidden="1">#REF!</definedName>
    <definedName name="TB8c1eed61_ffff_40cf_af77_25db1e41e7f1" hidden="1">#REF!</definedName>
    <definedName name="TB8c5c3279_ffd7_44ea_998b_3d87b51a555b" hidden="1">#REF!</definedName>
    <definedName name="TB8c661969_6b64_4bc5_8904_77cdeb26fc1b" hidden="1">#REF!</definedName>
    <definedName name="TB8d6e8797_9ac9_4e10_b9ce_de29f5407829" hidden="1">#REF!</definedName>
    <definedName name="TB8fd455de_b514_4337_acb1_167490812815" hidden="1">#REF!</definedName>
    <definedName name="TB919b2d45_f1af_4dce_bcef_aa19cbdfb3ea" hidden="1">#REF!</definedName>
    <definedName name="TB91a2554c_2e39_475a_8fc8_cd60677e2027" hidden="1">#REF!</definedName>
    <definedName name="TB9227c765_223a_4203_ab46_d5ab473588b5" hidden="1">#REF!</definedName>
    <definedName name="TB92fa6f8b_6e53_4fbd_a766_de0f2db9b2e1" hidden="1">#REF!</definedName>
    <definedName name="TB934909a0_a6bc_4f02_9dc3_1d251c4b4c2b" hidden="1">#REF!</definedName>
    <definedName name="TB9381993c_63a0_4629_b812_e5a559b7cf1f" hidden="1">#REF!</definedName>
    <definedName name="TB94252406_d970_40f3_a92a_4717db9c52b1" hidden="1">#REF!</definedName>
    <definedName name="TB980d1710_c907_45d4_9195_061c591b1f2b" hidden="1">#REF!</definedName>
    <definedName name="TB9811def9_d045_43b2_ad14_542a3647fbae" hidden="1">#REF!</definedName>
    <definedName name="TB991eec6d_6e03_4831_96b7_12e28491981f" hidden="1">#REF!</definedName>
    <definedName name="TB9953722c_4c65_483a_bfef_538a2f17cbb6" hidden="1">#REF!</definedName>
    <definedName name="TB9a0ed185_13a1_4e9b_8a37_55dd4197e15a" hidden="1">#REF!</definedName>
    <definedName name="TB9aa41387_e8ff_45d9_ade7_b71a90ec1828" hidden="1">#REF!</definedName>
    <definedName name="TB9b792769_cd7c_4f92_b816_b89a14cbbcb6" hidden="1">#REF!</definedName>
    <definedName name="TB9d3bb8a0_a623_4b3d_80ea_596894e96b2c" hidden="1">#REF!</definedName>
    <definedName name="TB9e49437f_2a76_4002_9f43_01b2f14cc3cb" hidden="1">#REF!</definedName>
    <definedName name="TB9e8497ee_8742_4723_bb65_f6d6d3aadea9" hidden="1">#REF!</definedName>
    <definedName name="TB9eff0929_e680_4420_a3b0_6a08126106d6" hidden="1">#REF!</definedName>
    <definedName name="TB9f646801_0d55_4504_a73b_33655af613e6" hidden="1">#REF!</definedName>
    <definedName name="TBa083f970_3fde_45b0_9c42_46b8e283aca1" hidden="1">#REF!</definedName>
    <definedName name="TBa35f9e9e_3592_477c_ab39_bb8bbaeb601e" hidden="1">#REF!</definedName>
    <definedName name="TBa444a7da_d6a7_412b_8eb6_7f95787d70e7" hidden="1">#REF!</definedName>
    <definedName name="TBa484ebdb_cdf7_4ed4_bab1_5f46d68f49c3" hidden="1">#REF!</definedName>
    <definedName name="TBa527e923_4dfd_4338_9f0e_de19373227fa" hidden="1">#REF!</definedName>
    <definedName name="TBa6cd905d_605c_4359_b1c9_9d19950f72be" hidden="1">#REF!</definedName>
    <definedName name="TBa719350b_9d27_446d_9f4c_3c54b23ed585" hidden="1">#REF!</definedName>
    <definedName name="TBa71b9b1d_10d9_4386_a9e4_63f050fb5524" hidden="1">#REF!</definedName>
    <definedName name="TBa78e79eb_ac62_4a20_8234_334f6be7f1a8" hidden="1">#REF!</definedName>
    <definedName name="TBa7c8f15c_a01a_47a5_93d9_610b5f9d925e" hidden="1">#REF!</definedName>
    <definedName name="TBa9a7a006_a064_4fbf_a7ab_d7f54d55d6f9" hidden="1">#REF!</definedName>
    <definedName name="TBaa5b8b3f_cd63_4635_90db_a4b6a6d99ed6" hidden="1">#REF!</definedName>
    <definedName name="TBab388cf0_a4f5_42ab_b646_c6746f4c1aa3" hidden="1">#REF!</definedName>
    <definedName name="TBac63ced2_67ac_4610_a8f6_c2cca2725fcd" hidden="1">#REF!</definedName>
    <definedName name="TBacc5c265_5b4d_478f_ae3f_f35811f79368" hidden="1">#REF!</definedName>
    <definedName name="TBacf5b5ab_92ca_4f68_b4e0_6861ce00384a" hidden="1">#REF!</definedName>
    <definedName name="TBad0f61b6_70da_45d6_8bd4_db173bc435f4" hidden="1">#REF!</definedName>
    <definedName name="TBad3fcdcb_7606_4988_9350_a6d6437a24c8" hidden="1">#REF!</definedName>
    <definedName name="TBada82cd1_7d91_491f_8225_e46f3ea4bbb2" hidden="1">#REF!</definedName>
    <definedName name="TBade3b0ea_7af6_4d2e_aa60_86a1274c5dc2" hidden="1">#REF!</definedName>
    <definedName name="TBaf144e28_1359_424a_9da7_7523b13a966c" hidden="1">#REF!</definedName>
    <definedName name="TBaf2f1859_32b6_43f5_876b_7af997d94c91" hidden="1">#REF!</definedName>
    <definedName name="TBb009b20e_c7af_4335_94e6_24c9492ac8f4" hidden="1">#REF!</definedName>
    <definedName name="TBb01fbab9_612e_4e53_9a47_512430a82703" hidden="1">#REF!</definedName>
    <definedName name="TBb026c434_a56d_4ab4_9367_667a66c67084" hidden="1">#REF!</definedName>
    <definedName name="TBb03b8c29_ee15_437b_83f5_d8112999fba4" hidden="1">#REF!</definedName>
    <definedName name="TBb08c2cf8_9364_48ee_b409_211d421a61f9" hidden="1">#REF!</definedName>
    <definedName name="TBb0f97dbb_a92d_4343_aced_22c2e04b3a3c" hidden="1">#REF!</definedName>
    <definedName name="TBb15c4c20_69d6_4b6b_99d3_c643f27fe758" hidden="1">#REF!</definedName>
    <definedName name="TBb207f43b_1cc1_4c7d_87c7_c3e50b756215" hidden="1">#REF!</definedName>
    <definedName name="TBb220e35f_67f3_4589_a82d_e0bd7273ce34" hidden="1">#REF!</definedName>
    <definedName name="TBb22d8760_07f4_4d0e_924e_8a10fce2fcf3" hidden="1">#REF!</definedName>
    <definedName name="TBb3658820_2e20_48f8_91d2_8600eb774042" hidden="1">#REF!</definedName>
    <definedName name="TBb3a60425_7326_46ab_b100_a77741bb69f5" hidden="1">#REF!</definedName>
    <definedName name="TBb3ea0fb7_e2d9_407b_818c_49c447a95260" hidden="1">#REF!</definedName>
    <definedName name="TBb436f4e5_a941_4379_9bfc_dab90f967f87" hidden="1">#REF!</definedName>
    <definedName name="TBb593f24c_2842_4994_b337_fe29e0e4f2e3" hidden="1">#REF!</definedName>
    <definedName name="TBb65474a3_9988_4c3d_b5de_0b206416cc72" hidden="1">#REF!</definedName>
    <definedName name="TBb6755f16_1e96_4160_8ec3_a83ab0e73f6a" hidden="1">#REF!</definedName>
    <definedName name="TBb6b2d148_74bc_40c2_9e46_34baf6414d98" hidden="1">#REF!</definedName>
    <definedName name="TBb6b65e40_853a_4aa7_855f_4061893e1a87" hidden="1">#REF!</definedName>
    <definedName name="TBb742ca06_ed65_47a9_813e_0305a02288d2" hidden="1">#REF!</definedName>
    <definedName name="TBb786b0e5_d22f_4cd5_a9a2_68e2374f3175" hidden="1">#REF!</definedName>
    <definedName name="TBb8b82b27_31da_4d45_a0c5_bec2c5cd2d99" hidden="1">#REF!</definedName>
    <definedName name="TBb9c761ce_9cd0_40d4_97b9_79e5cfbf064e" hidden="1">#REF!</definedName>
    <definedName name="TBbbe7d6b7_2b6e_4edb_ac53_bca1c1b0d255" hidden="1">#REF!</definedName>
    <definedName name="TBbc571aab_4beb_40aa_8ffa_73272e782cd5" hidden="1">#REF!</definedName>
    <definedName name="TBbc70d2c2_7c6b_4dab_b6a7_d4863d267cd2" hidden="1">#REF!</definedName>
    <definedName name="TBbd34728c_9586_4b2e_80de_649e7624194a" hidden="1">#REF!</definedName>
    <definedName name="TBbdd3f252_691e_4db1_bb3a_222dfc7c4224" hidden="1">#REF!</definedName>
    <definedName name="TBbdff5acf_24f4_4402_8b46_9126dfe1d2ba" hidden="1">#REF!</definedName>
    <definedName name="TBbe82ca54_aefa_4863_9646_f462c0394e62" hidden="1">#REF!</definedName>
    <definedName name="TBbf3855b2_6435_4e28_a64e_7cb67f51a089" hidden="1">#REF!</definedName>
    <definedName name="TBbfb7467a_6e54_4852_ba33_d5160881307c" hidden="1">#REF!</definedName>
    <definedName name="TBc0312fa7_2883_4b63_9f72_4a670e9bcab4" hidden="1">#REF!</definedName>
    <definedName name="TBc1f0af82_44fa_4986_b208_51b475ae8626" hidden="1">#REF!</definedName>
    <definedName name="TBc21ea5a8_cbf4_4d4a_8b2b_d6b04468273b" hidden="1">#REF!</definedName>
    <definedName name="TBc27e8cf2_4af0_4475_9aa8_7012262b73aa" hidden="1">#REF!</definedName>
    <definedName name="TBc29150ce_7ed2_4585_9dd5_35928e2e063a" hidden="1">#REF!</definedName>
    <definedName name="TBc3aa0f6c_d062_44c2_a62e_d8c22bb17dab" hidden="1">#REF!</definedName>
    <definedName name="TBc3c7851d_ed11_404b_8496_e06e047da7b2" hidden="1">#REF!</definedName>
    <definedName name="TBc4b5480f_b2d0_4f4a_90a1_8abacc0c7003" hidden="1">#REF!</definedName>
    <definedName name="TBc4f243bf_515e_48e6_88b0_22ae9d8a6d7c" hidden="1">#REF!</definedName>
    <definedName name="TBc532d155_2d34_4b19_81e6_70b33ffe9d92" hidden="1">#REF!</definedName>
    <definedName name="TBc5d261d5_d743_419c_bfab_f60eafee90cf" hidden="1">#REF!</definedName>
    <definedName name="TBc5db44c5_c048_4203_94e3_a4ba4aafe961" hidden="1">#REF!</definedName>
    <definedName name="TBc7440c01_caca_40a4_8772_227b32527201" hidden="1">#REF!</definedName>
    <definedName name="TBc75c6583_57c9_46b9_9482_00a45f012e30" hidden="1">#REF!</definedName>
    <definedName name="TBc78590f4_7d49_4aab_8891_0f530e0f4ce8" hidden="1">#REF!</definedName>
    <definedName name="TBc789f9ab_1f0b_43ab_a8ad_e1aafbb6c4f2" hidden="1">#REF!</definedName>
    <definedName name="TBc7a0bc01_aa35_4f80_9192_e070719d360f" hidden="1">#REF!</definedName>
    <definedName name="TBc86199fb_232e_4852_a352_d78369ae16c0" hidden="1">#REF!</definedName>
    <definedName name="TBc86c2c61_b6e8_40a3_9ac0_310942626310" hidden="1">#REF!</definedName>
    <definedName name="TBc971f81e_cda4_4420_b518_230acd0bf087" hidden="1">#REF!</definedName>
    <definedName name="TBc9ce982a_e154_4e07_8078_f1bf8e176185" hidden="1">#REF!</definedName>
    <definedName name="TBca078ece_c9e7_4cca_8e95_870600b42233" hidden="1">#REF!</definedName>
    <definedName name="TBca66e315_fefd_4060_a15c_32902c343428" hidden="1">#REF!</definedName>
    <definedName name="TBcafcbe20_6a41_4631_b812_66a5a020e0ce" hidden="1">#REF!</definedName>
    <definedName name="TBcbe04c56_1751_4b72_8730_d33f75049796" hidden="1">#REF!</definedName>
    <definedName name="TBcc3666b1_68cf_40a5_88d7_e21cd7d205fd" hidden="1">#REF!</definedName>
    <definedName name="TBccf4f371_5812_4bb2_b942_1e627cdebc8b" hidden="1">#REF!</definedName>
    <definedName name="TBcd19f899_1f64_4331_aa00_2482b99a237f" hidden="1">#REF!</definedName>
    <definedName name="TBcda07167_d1f5_4b70_9d16_73c7c605e1ef" hidden="1">#REF!</definedName>
    <definedName name="TBce4efb9d_41af_45c9_b3a0_5358fbac1185" hidden="1">#REF!</definedName>
    <definedName name="TBd07a88b4_8543_4296_a627_c589f21f05c0" hidden="1">#REF!</definedName>
    <definedName name="TBd0b83348_121a_4deb_beee_232e77c66533" hidden="1">#REF!</definedName>
    <definedName name="TBd1750931_9796_495b_a9cd_6817a1ca87e5" hidden="1">#REF!</definedName>
    <definedName name="TBd1cdeee7_e055_4bba_96cf_1b3f8d5c5b05" hidden="1">#REF!</definedName>
    <definedName name="TBd2ca53a1_60fd_4fbd_84a1_c0075653f463" hidden="1">#REF!</definedName>
    <definedName name="TBd3525a85_2541_4ef9_a77b_a8e64a22db5e" hidden="1">#REF!</definedName>
    <definedName name="TBd3719680_ddef_4cd7_869d_2257340a3517" hidden="1">#REF!</definedName>
    <definedName name="TBd49014e4_1cd2_4b5b_9e42_e35a6e6d40d8" hidden="1">#REF!</definedName>
    <definedName name="TBd4ac8b21_f709_43a3_ab8a_6d560b6c31df" hidden="1">#REF!</definedName>
    <definedName name="TBd5977fe0_627f_4c4e_94b1_fb10200a74d0" hidden="1">#REF!</definedName>
    <definedName name="TBd59b41b4_528a_4563_a08d_4633c35a0193" hidden="1">#REF!</definedName>
    <definedName name="TBd651e17e_9482_45c0_82b8_e54efeed83a2" hidden="1">#REF!</definedName>
    <definedName name="TBd7c00b7a_3c12_428c_8a7b_8eea74230a2b" hidden="1">#REF!</definedName>
    <definedName name="TBd96c8ca9_1ada_49be_b96a_adb9eb857195" hidden="1">#REF!</definedName>
    <definedName name="TBd9da739f_061b_4063_aebe_4fd3a40202e3" hidden="1">#REF!</definedName>
    <definedName name="TBd9dd352c_1126_4571_b8b0_a6beb6e120c2" hidden="1">#REF!</definedName>
    <definedName name="TBda8f9db0_270a_464e_a510_d4ffeaff06e6" hidden="1">#REF!</definedName>
    <definedName name="TBdb4ac010_4453_4813_b1d9_1a35ca0c634f" hidden="1">#REF!</definedName>
    <definedName name="TBdbbab958_39ba_456e_b1d9_3693dccacf21" hidden="1">#REF!</definedName>
    <definedName name="TBddd6b920_2839_4557_a4dc_cd4636dfb2e3" hidden="1">#REF!</definedName>
    <definedName name="TBddf3a6df_3ece_4bc2_9f02_6355295b8d98" hidden="1">#REF!</definedName>
    <definedName name="TBdf021b10_c67d_4825_8dae_437ca045ca11" hidden="1">#REF!</definedName>
    <definedName name="TBe04bd644_fd1e_4fd7_aba5_b5290d3f57b8" hidden="1">#REF!</definedName>
    <definedName name="TBe0848f6d_6766_4446_9805_52dc66ae3aef" hidden="1">#REF!</definedName>
    <definedName name="TBe1036315_cc88_42ee_9d62_a2f8d108332e" hidden="1">#REF!</definedName>
    <definedName name="TBe16bbbfa_e304_46f9_a38d_9307a21d05ed" hidden="1">#REF!</definedName>
    <definedName name="TBe1753bb8_9378_490d_a648_ca8f4ac95221" hidden="1">#REF!</definedName>
    <definedName name="TBe239097f_88de_49fa_9ad2_fcded2b42764" hidden="1">#REF!</definedName>
    <definedName name="TBe241fc09_d1da_41ab_b00f_b83e9725698e" hidden="1">#REF!</definedName>
    <definedName name="TBe347e959_5a65_4879_8328_7512591177a4" hidden="1">#REF!</definedName>
    <definedName name="TBe43c4972_73a4_4462_a03a_e469dd8ebbb0" hidden="1">#REF!</definedName>
    <definedName name="TBe4d48867_c087_4de9_8e54_e9525a8a76e9" hidden="1">#REF!</definedName>
    <definedName name="TBe4f70a35_ac72_457b_967e_5057d708e132" hidden="1">#REF!</definedName>
    <definedName name="TBe50c0c9d_7cda_4712_b107_0e6a2c2d7362" hidden="1">#REF!</definedName>
    <definedName name="TBe5640171_a20b_4061_84d6_fa89e0e6704d" hidden="1">#REF!</definedName>
    <definedName name="TBe6d3d034_e147_45c7_972f_d2afbcfa71e8" hidden="1">#REF!</definedName>
    <definedName name="TBe78e5fe2_1516_4141_8d0d_db62645bb42a" hidden="1">#REF!</definedName>
    <definedName name="TBea3926b3_3803_4312_939d_52e35a6999d6" hidden="1">#REF!</definedName>
    <definedName name="TBea5d3a54_024f_4e51_8482_bb8a1479257b" hidden="1">#REF!</definedName>
    <definedName name="TBec38e225_33b8_4829_b592_47e6ea1c5817" hidden="1">#REF!</definedName>
    <definedName name="TBec6c2630_5614_4cc1_be62_90f73768aa4d" hidden="1">#REF!</definedName>
    <definedName name="TBec8bfa6c_5a7b_4605_9a2f_6e7f6fc21fa9" hidden="1">#REF!</definedName>
    <definedName name="TBee181289_ec32_48ec_8c49_2f917cc97db0" hidden="1">#REF!</definedName>
    <definedName name="TBee7a2194_9dad_4cef_969a_085562477963" hidden="1">#REF!</definedName>
    <definedName name="TBef795c7c_aac7_40dc_a2fc_bb6281ed70f5" hidden="1">#REF!</definedName>
    <definedName name="TBf22cbcbd_2d66_41e2_ad5a_d6a3e48c1392" hidden="1">#REF!</definedName>
    <definedName name="TBf2bdc358_60bc_4d11_ab5d_bc0f6a209b1e" hidden="1">#REF!</definedName>
    <definedName name="TBf3e29339_b17a_494d_9887_0107f0d9b766" hidden="1">#REF!</definedName>
    <definedName name="TBf44263dd_6ade_48c4_abc1_37b1d8bef0be" hidden="1">#REF!</definedName>
    <definedName name="TBf49a5295_381b_43c4_9ff6_1abccd2e08b5" hidden="1">#REF!</definedName>
    <definedName name="TBf4b03339_123d_4077_baf6_c4e05d6aff7a" hidden="1">#REF!</definedName>
    <definedName name="TBf50290db_6390_4c2f_a5b9_24cdaaabc7ee" hidden="1">#REF!</definedName>
    <definedName name="TBf52cef30_8e00_4418_b86a_b49ec59644ef" hidden="1">#REF!</definedName>
    <definedName name="TBf57f3934_13c2_4db4_99e7_fcde575262c3" hidden="1">#REF!</definedName>
    <definedName name="TBf58b0467_7733_4db9_88b6_8c3dbfba1d60" hidden="1">#REF!</definedName>
    <definedName name="TBf6265965_593b_4863_a1de_2c388cad90c5" hidden="1">#REF!</definedName>
    <definedName name="TBf685ad04_3635_47f6_bbc8_7aea24b54d5d" hidden="1">#REF!</definedName>
    <definedName name="TBf6a8b96a_a9f4_403f_bd04_b612b4e1736c" hidden="1">#REF!</definedName>
    <definedName name="TBf7719ed7_5cfa_4ac3_bdc4_3b913e727fc3" hidden="1">#REF!</definedName>
    <definedName name="TBf7e7f972_3153_4493_98df_13e32945ce42" hidden="1">#REF!</definedName>
    <definedName name="TBf8bec8f5_3382_4fdd_8049_80187866330b" hidden="1">#REF!</definedName>
    <definedName name="TBf8eabfbe_1fed_4cc2_9283_d431c911b23a" hidden="1">#REF!</definedName>
    <definedName name="TBf9515b2c_f89b_41ce_82ec_f068d3db5781" hidden="1">#REF!</definedName>
    <definedName name="TBf951b9bb_f100_4a67_a307_2ee6fe186533" hidden="1">#REF!</definedName>
    <definedName name="TBf96ea5cc_acfa_4ca1_8409_84e954397c6b" hidden="1">#REF!</definedName>
    <definedName name="TBf9d3810b_7878_49ed_b51c_270ba3dac125" hidden="1">#REF!</definedName>
    <definedName name="TBf9f34c50_31f8_435a_9b5a_ef46776a716c" hidden="1">#REF!</definedName>
    <definedName name="TBfa2bc805_b486_4107_8396_a3bda3a3dd32" hidden="1">#REF!</definedName>
    <definedName name="TBfa6162c2_f97a_4450_b097_995c1ed8b476" hidden="1">#REF!</definedName>
    <definedName name="TBfa6a767f_c5b0_411b_b5d3_139c98c5c8e5" hidden="1">#REF!</definedName>
    <definedName name="TBfaac4400_cbfd_4485_87b9_08f0a364fc4a" hidden="1">#REF!</definedName>
    <definedName name="TBfb1a6d5b_d5b7_43f5_b51d_80e61e828a0d" hidden="1">#REF!</definedName>
    <definedName name="TBfb55b84f_baf4_4709_92d9_28e5e39a1c6b" hidden="1">#REF!</definedName>
    <definedName name="TBfbfe469b_9c95_4d93_8cac_afdb5507494d" hidden="1">#REF!</definedName>
    <definedName name="TBfc568e68_4c9e_4088_9213_358388b038ad" hidden="1">#REF!</definedName>
    <definedName name="TBfd1e6285_5d91_4601_904c_834f8882c2fa" hidden="1">#REF!</definedName>
    <definedName name="TBfe41ae3d_c440_482b_895c_0c6e019f3837" hidden="1">#REF!</definedName>
    <definedName name="TBfea6bba1_e449_4acc_8866_a47036f533aa" hidden="1">#REF!</definedName>
    <definedName name="TBff1452b4_b9f1_4686_a7f7_08f38d30c0e0" hidden="1">#REF!</definedName>
    <definedName name="TBffece2e0_6553_4416_bf36_4a86c1550498" hidden="1">#REF!</definedName>
    <definedName name="tbl_ProdInfo" localSheetId="28" hidden="1">#REF!</definedName>
    <definedName name="tbl_ProdInfo" localSheetId="24" hidden="1">#REF!</definedName>
    <definedName name="tbl_ProdInfo" localSheetId="25" hidden="1">#REF!</definedName>
    <definedName name="tbl_ProdInfo" hidden="1">#REF!</definedName>
    <definedName name="terv" localSheetId="25" hidden="1">{#N/A,#N/A,FALSE,"KTSGV95A";#N/A,#N/A,FALSE,"KTSGV95A"}</definedName>
    <definedName name="terv" hidden="1">{#N/A,#N/A,FALSE,"KTSGV95A";#N/A,#N/A,FALSE,"KTSGV95A"}</definedName>
    <definedName name="terv2" localSheetId="25" hidden="1">{#N/A,#N/A,FALSE,"Aging Summary";#N/A,#N/A,FALSE,"Ratio Analysis";#N/A,#N/A,FALSE,"Test 120 Day Accts";#N/A,#N/A,FALSE,"Tickmarks"}</definedName>
    <definedName name="terv2" hidden="1">{#N/A,#N/A,FALSE,"Aging Summary";#N/A,#N/A,FALSE,"Ratio Analysis";#N/A,#N/A,FALSE,"Test 120 Day Accts";#N/A,#N/A,FALSE,"Tickmarks"}</definedName>
    <definedName name="tervezés" localSheetId="25" hidden="1">{#N/A,#N/A,FALSE,"Aging Summary";#N/A,#N/A,FALSE,"Ratio Analysis";#N/A,#N/A,FALSE,"Test 120 Day Accts";#N/A,#N/A,FALSE,"Tickmarks"}</definedName>
    <definedName name="tervezés" hidden="1">{#N/A,#N/A,FALSE,"Aging Summary";#N/A,#N/A,FALSE,"Ratio Analysis";#N/A,#N/A,FALSE,"Test 120 Day Accts";#N/A,#N/A,FALSE,"Tickmarks"}</definedName>
    <definedName name="test" localSheetId="24" hidden="1">#REF!</definedName>
    <definedName name="test" localSheetId="25" hidden="1">#REF!</definedName>
    <definedName name="test" hidden="1">#REF!</definedName>
    <definedName name="TextRefCopyRangeCount" localSheetId="24" hidden="1">23</definedName>
    <definedName name="TextRefCopyRangeCount" localSheetId="25" hidden="1">23</definedName>
    <definedName name="TextRefCopyRangeCount" hidden="1">7</definedName>
    <definedName name="Total_Payment" localSheetId="0">Scheduled_Payment+Extra_Payment</definedName>
    <definedName name="Total_Payment" localSheetId="7">Scheduled_Payment+Extra_Payment</definedName>
    <definedName name="Total_Payment2" localSheetId="0">Scheduled_Payment+Extra_Payment</definedName>
    <definedName name="Total_Payment2" localSheetId="7">Scheduled_Payment+Extra_Payment</definedName>
    <definedName name="uiuuuzuz" localSheetId="25" hidden="1">{#N/A,#N/A,FALSE,"Aging Summary";#N/A,#N/A,FALSE,"Ratio Analysis";#N/A,#N/A,FALSE,"Test 120 Day Accts";#N/A,#N/A,FALSE,"Tickmarks"}</definedName>
    <definedName name="uiuuuzuz" hidden="1">{#N/A,#N/A,FALSE,"Aging Summary";#N/A,#N/A,FALSE,"Ratio Analysis";#N/A,#N/A,FALSE,"Test 120 Day Accts";#N/A,#N/A,FALSE,"Tickmarks"}</definedName>
    <definedName name="újabbterv" localSheetId="25" hidden="1">{#N/A,#N/A,FALSE,"KTSGV95A";#N/A,#N/A,FALSE,"KTSGV95A"}</definedName>
    <definedName name="újabbterv" hidden="1">{#N/A,#N/A,FALSE,"KTSGV95A";#N/A,#N/A,FALSE,"KTSGV95A"}</definedName>
    <definedName name="újnev" localSheetId="25" hidden="1">{#N/A,#N/A,FALSE,"Aging Summary";#N/A,#N/A,FALSE,"Ratio Analysis";#N/A,#N/A,FALSE,"Test 120 Day Accts";#N/A,#N/A,FALSE,"Tickmarks"}</definedName>
    <definedName name="újnev" hidden="1">{#N/A,#N/A,FALSE,"Aging Summary";#N/A,#N/A,FALSE,"Ratio Analysis";#N/A,#N/A,FALSE,"Test 120 Day Accts";#N/A,#N/A,FALSE,"Tickmarks"}</definedName>
    <definedName name="újterv" localSheetId="25" hidden="1">{#N/A,#N/A,FALSE,"KTSGV95A";#N/A,#N/A,FALSE,"KTSGV95A"}</definedName>
    <definedName name="újterv" hidden="1">{#N/A,#N/A,FALSE,"KTSGV95A";#N/A,#N/A,FALSE,"KTSGV95A"}</definedName>
    <definedName name="valtozas" localSheetId="25" hidden="1">{#N/A,#N/A,FALSE,"Aging Summary";#N/A,#N/A,FALSE,"Ratio Analysis";#N/A,#N/A,FALSE,"Test 120 Day Accts";#N/A,#N/A,FALSE,"Tickmarks"}</definedName>
    <definedName name="valtozas" hidden="1">{#N/A,#N/A,FALSE,"Aging Summary";#N/A,#N/A,FALSE,"Ratio Analysis";#N/A,#N/A,FALSE,"Test 120 Day Accts";#N/A,#N/A,FALSE,"Tickmarks"}</definedName>
    <definedName name="VB" localSheetId="25" hidden="1">{#N/A,#N/A,FALSE,"Aging Summary";#N/A,#N/A,FALSE,"Ratio Analysis";#N/A,#N/A,FALSE,"Test 120 Day Accts";#N/A,#N/A,FALSE,"Tickmarks"}</definedName>
    <definedName name="VB" hidden="1">{#N/A,#N/A,FALSE,"Aging Summary";#N/A,#N/A,FALSE,"Ratio Analysis";#N/A,#N/A,FALSE,"Test 120 Day Accts";#N/A,#N/A,FALSE,"Tickmarks"}</definedName>
    <definedName name="w" localSheetId="24" hidden="1">'[8]bloomberg-mid-0901'!#REF!</definedName>
    <definedName name="w" localSheetId="25" hidden="1">'[8]bloomberg-mid-0901'!#REF!</definedName>
    <definedName name="w" hidden="1">'[8]bloomberg-mid-0901'!#REF!</definedName>
    <definedName name="week2" localSheetId="11">#REF!</definedName>
    <definedName name="wrn.Aging._.and._.Trend._.Analysis." localSheetId="28" hidden="1">{#N/A,#N/A,FALSE,"Aging Summary";#N/A,#N/A,FALSE,"Ratio Analysis";#N/A,#N/A,FALSE,"Test 120 Day Accts";#N/A,#N/A,FALSE,"Tickmarks"}</definedName>
    <definedName name="wrn.Aging._.and._.Trend._.Analysis." localSheetId="24" hidden="1">{#N/A,#N/A,FALSE,"Aging Summary";#N/A,#N/A,FALSE,"Ratio Analysis";#N/A,#N/A,FALSE,"Test 120 Day Accts";#N/A,#N/A,FALSE,"Tickmarks"}</definedName>
    <definedName name="wrn.Aging._.and._.Trend._.Analysis." localSheetId="25"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Tm." localSheetId="28" hidden="1">{#N/A,#N/A,TRUE,"Analyse PNB";#N/A,#N/A,TRUE,"Analyse_vie";#N/A,#N/A,TRUE,"Hypothèses";#N/A,#N/A,TRUE,"Commentaires";#N/A,#N/A,TRUE,"synthèse";#N/A,#N/A,TRUE,"RT";#N/A,#N/A,TRUE,"FA";#N/A,#N/A,TRUE,"Fi";#N/A,#N/A,TRUE,"RT risque";#N/A,#N/A,TRUE,"Méthodes";#N/A,#N/A,TRUE,"commissions";#N/A,#N/A,TRUE,"Comm bpp"}</definedName>
    <definedName name="wrn.ATm." localSheetId="24" hidden="1">{#N/A,#N/A,TRUE,"Analyse PNB";#N/A,#N/A,TRUE,"Analyse_vie";#N/A,#N/A,TRUE,"Hypothèses";#N/A,#N/A,TRUE,"Commentaires";#N/A,#N/A,TRUE,"synthèse";#N/A,#N/A,TRUE,"RT";#N/A,#N/A,TRUE,"FA";#N/A,#N/A,TRUE,"Fi";#N/A,#N/A,TRUE,"RT risque";#N/A,#N/A,TRUE,"Méthodes";#N/A,#N/A,TRUE,"commissions";#N/A,#N/A,TRUE,"Comm bpp"}</definedName>
    <definedName name="wrn.ATm." localSheetId="25" hidden="1">{#N/A,#N/A,TRUE,"Analyse PNB";#N/A,#N/A,TRUE,"Analyse_vie";#N/A,#N/A,TRUE,"Hypothèses";#N/A,#N/A,TRUE,"Commentaires";#N/A,#N/A,TRUE,"synthèse";#N/A,#N/A,TRUE,"RT";#N/A,#N/A,TRUE,"FA";#N/A,#N/A,TRUE,"Fi";#N/A,#N/A,TRUE,"RT risque";#N/A,#N/A,TRUE,"Méthodes";#N/A,#N/A,TRUE,"commissions";#N/A,#N/A,TRUE,"Comm bpp"}</definedName>
    <definedName name="wrn.ATm." hidden="1">{#N/A,#N/A,TRUE,"Analyse PNB";#N/A,#N/A,TRUE,"Analyse_vie";#N/A,#N/A,TRUE,"Hypothèses";#N/A,#N/A,TRUE,"Commentaires";#N/A,#N/A,TRUE,"synthèse";#N/A,#N/A,TRUE,"RT";#N/A,#N/A,TRUE,"FA";#N/A,#N/A,TRUE,"Fi";#N/A,#N/A,TRUE,"RT risque";#N/A,#N/A,TRUE,"Méthodes";#N/A,#N/A,TRUE,"commissions";#N/A,#N/A,TRUE,"Comm bpp"}</definedName>
    <definedName name="wrn.comisiones." localSheetId="24" hidden="1">{#N/A,#N/A,FALSE,"contrib_act";#N/A,#N/A,FALSE,"proportional";#N/A,#N/A,FALSE,"variación_abs"}</definedName>
    <definedName name="wrn.comisiones." localSheetId="25" hidden="1">{#N/A,#N/A,FALSE,"contrib_act";#N/A,#N/A,FALSE,"proportional";#N/A,#N/A,FALSE,"variación_abs"}</definedName>
    <definedName name="wrn.comisiones." hidden="1">{#N/A,#N/A,FALSE,"contrib_act";#N/A,#N/A,FALSE,"proportional";#N/A,#N/A,FALSE,"variación_abs"}</definedName>
    <definedName name="wrn.Compare._.Social._.Conso1." localSheetId="28" hidden="1">{#N/A,#N/A,TRUE,"1P - compare";#N/A,#N/A,TRUE,"SYN compare";#N/A,#N/A,TRUE,"RT compare";#N/A,#N/A,TRUE,"FA compare";#N/A,#N/A,TRUE,"Fi compare";#N/A,#N/A,TRUE,"2P - risque";#N/A,#N/A,TRUE,"RT risque agr";#N/A,#N/A,TRUE,"3P - PREET";#N/A,#N/A,TRUE,"PREET - conso";#N/A,#N/A,TRUE,"PREET - social";#N/A,#N/A,TRUE,"écart-conso-social";#N/A,#N/A,TRUE,"4P - T8";#N/A,#N/A,TRUE,"T8";#N/A,#N/A,TRUE,"5P - T3T5"}</definedName>
    <definedName name="wrn.Compare._.Social._.Conso1." localSheetId="24" hidden="1">{#N/A,#N/A,TRUE,"1P - compare";#N/A,#N/A,TRUE,"SYN compare";#N/A,#N/A,TRUE,"RT compare";#N/A,#N/A,TRUE,"FA compare";#N/A,#N/A,TRUE,"Fi compare";#N/A,#N/A,TRUE,"2P - risque";#N/A,#N/A,TRUE,"RT risque agr";#N/A,#N/A,TRUE,"3P - PREET";#N/A,#N/A,TRUE,"PREET - conso";#N/A,#N/A,TRUE,"PREET - social";#N/A,#N/A,TRUE,"écart-conso-social";#N/A,#N/A,TRUE,"4P - T8";#N/A,#N/A,TRUE,"T8";#N/A,#N/A,TRUE,"5P - T3T5"}</definedName>
    <definedName name="wrn.Compare._.Social._.Conso1." localSheetId="25" hidden="1">{#N/A,#N/A,TRUE,"1P - compare";#N/A,#N/A,TRUE,"SYN compare";#N/A,#N/A,TRUE,"RT compare";#N/A,#N/A,TRUE,"FA compare";#N/A,#N/A,TRUE,"Fi compare";#N/A,#N/A,TRUE,"2P - risque";#N/A,#N/A,TRUE,"RT risque agr";#N/A,#N/A,TRUE,"3P - PREET";#N/A,#N/A,TRUE,"PREET - conso";#N/A,#N/A,TRUE,"PREET - social";#N/A,#N/A,TRUE,"écart-conso-social";#N/A,#N/A,TRUE,"4P - T8";#N/A,#N/A,TRUE,"T8";#N/A,#N/A,TRUE,"5P - T3T5"}</definedName>
    <definedName name="wrn.Compare._.Social._.Conso1." hidden="1">{#N/A,#N/A,TRUE,"1P - compare";#N/A,#N/A,TRUE,"SYN compare";#N/A,#N/A,TRUE,"RT compare";#N/A,#N/A,TRUE,"FA compare";#N/A,#N/A,TRUE,"Fi compare";#N/A,#N/A,TRUE,"2P - risque";#N/A,#N/A,TRUE,"RT risque agr";#N/A,#N/A,TRUE,"3P - PREET";#N/A,#N/A,TRUE,"PREET - conso";#N/A,#N/A,TRUE,"PREET - social";#N/A,#N/A,TRUE,"écart-conso-social";#N/A,#N/A,TRUE,"4P - T8";#N/A,#N/A,TRUE,"T8";#N/A,#N/A,TRUE,"5P - T3T5"}</definedName>
    <definedName name="wrn.COMPLETO." localSheetId="24" hidden="1">{"DOC_01",#N/A,TRUE,"DOC_01";"DOC_02",#N/A,TRUE,"DOC_02";"DOC_03",#N/A,TRUE,"DOC_03";"DOC_04",#N/A,TRUE,"DOC_04";"DOC_05",#N/A,TRUE,"DOC_05";"ANA_01",#N/A,TRUE,"ANA_01"}</definedName>
    <definedName name="wrn.COMPLETO." localSheetId="2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24" hidden="1">{#N/A,#N/A,TRUE,"REA_PRY";#N/A,#N/A,TRUE,"ACUM_ANT";#N/A,#N/A,TRUE,"ACMF_PRY";#N/A,#N/A,TRUE,"ACMF_ANT";#N/A,#N/A,TRUE,"BE"}</definedName>
    <definedName name="wrn.IMPRESION." localSheetId="25" hidden="1">{#N/A,#N/A,TRUE,"REA_PRY";#N/A,#N/A,TRUE,"ACUM_ANT";#N/A,#N/A,TRUE,"ACMF_PRY";#N/A,#N/A,TRUE,"ACMF_ANT";#N/A,#N/A,TRUE,"BE"}</definedName>
    <definedName name="wrn.IMPRESION." hidden="1">{#N/A,#N/A,TRUE,"REA_PRY";#N/A,#N/A,TRUE,"ACUM_ANT";#N/A,#N/A,TRUE,"ACMF_PRY";#N/A,#N/A,TRUE,"ACMF_ANT";#N/A,#N/A,TRUE,"BE"}</definedName>
    <definedName name="wrn.költségvetési._.terv." localSheetId="25" hidden="1">{#N/A,#N/A,FALSE,"KTSGV95A";#N/A,#N/A,FALSE,"KTSGV95A"}</definedName>
    <definedName name="wrn.költségvetési._.terv." hidden="1">{#N/A,#N/A,FALSE,"KTSGV95A";#N/A,#N/A,FALSE,"KTSGV95A"}</definedName>
    <definedName name="wrn.QMAN." localSheetId="24" hidden="1">{#N/A,#N/A,FALSE,"432";#N/A,#N/A,FALSE,"431";#N/A,#N/A,FALSE,"422l";#N/A,#N/A,FALSE,"422";#N/A,#N/A,FALSE,"421";#N/A,#N/A,FALSE,"42";#N/A,#N/A,FALSE,"41"}</definedName>
    <definedName name="wrn.QMAN." localSheetId="25" hidden="1">{#N/A,#N/A,FALSE,"432";#N/A,#N/A,FALSE,"431";#N/A,#N/A,FALSE,"422l";#N/A,#N/A,FALSE,"422";#N/A,#N/A,FALSE,"421";#N/A,#N/A,FALSE,"42";#N/A,#N/A,FALSE,"41"}</definedName>
    <definedName name="wrn.QMAN." hidden="1">{#N/A,#N/A,FALSE,"432";#N/A,#N/A,FALSE,"431";#N/A,#N/A,FALSE,"422l";#N/A,#N/A,FALSE,"422";#N/A,#N/A,FALSE,"421";#N/A,#N/A,FALSE,"42";#N/A,#N/A,FALSE,"41"}</definedName>
    <definedName name="wrn.VENTAS." localSheetId="24" hidden="1">{#N/A,#N/A,FALSE,"422";#N/A,#N/A,FALSE,"421";#N/A,#N/A,FALSE,"42"}</definedName>
    <definedName name="wrn.VENTAS." localSheetId="25" hidden="1">{#N/A,#N/A,FALSE,"422";#N/A,#N/A,FALSE,"421";#N/A,#N/A,FALSE,"42"}</definedName>
    <definedName name="wrn.VENTAS." hidden="1">{#N/A,#N/A,FALSE,"422";#N/A,#N/A,FALSE,"421";#N/A,#N/A,FALSE,"42"}</definedName>
    <definedName name="wrn.Ventas._.Dia._.1." localSheetId="24" hidden="1">{#N/A,#N/A,FALSE,"Hoja1";#N/A,#N/A,FALSE,"422";#N/A,#N/A,FALSE,"421";#N/A,#N/A,FALSE,"42";#N/A,#N/A,FALSE,"422";#N/A,#N/A,FALSE,"421";#N/A,#N/A,FALSE,"42";#N/A,#N/A,FALSE,"422";#N/A,#N/A,FALSE,"421";#N/A,#N/A,FALSE,"42";#N/A,#N/A,FALSE,"422";#N/A,#N/A,FALSE,"421";#N/A,#N/A,FALSE,"42";#N/A,#N/A,FALSE,"422";#N/A,#N/A,FALSE,"421";#N/A,#N/A,FALSE,"42";#N/A,#N/A,FALSE,"Hoja1"}</definedName>
    <definedName name="wrn.Ventas._.Dia._.1." localSheetId="2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 name="www" hidden="1">'[8]bloomberg-mid-0901'!#REF!</definedName>
    <definedName name="X" localSheetId="24" hidden="1">'[9]Off-Shore'!#REF!</definedName>
    <definedName name="X" localSheetId="25" hidden="1">'[9]Off-Shore'!#REF!</definedName>
    <definedName name="X" hidden="1">'[9]Off-Shore'!#REF!</definedName>
    <definedName name="XX" localSheetId="28" hidden="1">{#N/A,#N/A,TRUE,"Analyse PNB";#N/A,#N/A,TRUE,"Analyse_vie";#N/A,#N/A,TRUE,"Hypothèses";#N/A,#N/A,TRUE,"Commentaires";#N/A,#N/A,TRUE,"synthèse";#N/A,#N/A,TRUE,"RT";#N/A,#N/A,TRUE,"FA";#N/A,#N/A,TRUE,"Fi";#N/A,#N/A,TRUE,"RT risque";#N/A,#N/A,TRUE,"Méthodes";#N/A,#N/A,TRUE,"commissions";#N/A,#N/A,TRUE,"Comm bpp"}</definedName>
    <definedName name="XX" localSheetId="24" hidden="1">{#N/A,#N/A,TRUE,"Analyse PNB";#N/A,#N/A,TRUE,"Analyse_vie";#N/A,#N/A,TRUE,"Hypothèses";#N/A,#N/A,TRUE,"Commentaires";#N/A,#N/A,TRUE,"synthèse";#N/A,#N/A,TRUE,"RT";#N/A,#N/A,TRUE,"FA";#N/A,#N/A,TRUE,"Fi";#N/A,#N/A,TRUE,"RT risque";#N/A,#N/A,TRUE,"Méthodes";#N/A,#N/A,TRUE,"commissions";#N/A,#N/A,TRUE,"Comm bpp"}</definedName>
    <definedName name="XX" localSheetId="25" hidden="1">{#N/A,#N/A,TRUE,"Analyse PNB";#N/A,#N/A,TRUE,"Analyse_vie";#N/A,#N/A,TRUE,"Hypothèses";#N/A,#N/A,TRUE,"Commentaires";#N/A,#N/A,TRUE,"synthèse";#N/A,#N/A,TRUE,"RT";#N/A,#N/A,TRUE,"FA";#N/A,#N/A,TRUE,"Fi";#N/A,#N/A,TRUE,"RT risque";#N/A,#N/A,TRUE,"Méthodes";#N/A,#N/A,TRUE,"commissions";#N/A,#N/A,TRUE,"Comm bpp"}</definedName>
    <definedName name="XX" hidden="1">{#N/A,#N/A,TRUE,"Analyse PNB";#N/A,#N/A,TRUE,"Analyse_vie";#N/A,#N/A,TRUE,"Hypothèses";#N/A,#N/A,TRUE,"Commentaires";#N/A,#N/A,TRUE,"synthèse";#N/A,#N/A,TRUE,"RT";#N/A,#N/A,TRUE,"FA";#N/A,#N/A,TRUE,"Fi";#N/A,#N/A,TRUE,"RT risque";#N/A,#N/A,TRUE,"Méthodes";#N/A,#N/A,TRUE,"commissions";#N/A,#N/A,TRUE,"Comm bpp"}</definedName>
    <definedName name="xxx" localSheetId="25" hidden="1">{#N/A,#N/A,FALSE,"KTSGV95A";#N/A,#N/A,FALSE,"KTSGV95A"}</definedName>
    <definedName name="xxx" hidden="1">{#N/A,#N/A,FALSE,"KTSGV95A";#N/A,#N/A,FALSE,"KTSGV95A"}</definedName>
    <definedName name="Y" hidden="1">'[9]Off-Shore'!#REF!</definedName>
    <definedName name="ΓΗΚΛ" localSheetId="28" hidden="1">[10]A3!#REF!</definedName>
    <definedName name="ΓΗΚΛ" localSheetId="24" hidden="1">[10]A3!#REF!</definedName>
    <definedName name="ΓΗΚΛ" localSheetId="25" hidden="1">[10]A3!#REF!</definedName>
    <definedName name="ΓΗΚΛ" hidden="1">[10]A3!#REF!</definedName>
    <definedName name="ηη" localSheetId="0">DATE(YEAR([11]!Loan_Start),MONTH([11]!Loan_Start)+Payment_Number,DAY([11]!Loan_Start))</definedName>
    <definedName name="ηη" localSheetId="7">DATE(YEAR([11]!Loan_Start),MONTH([11]!Loan_Start)+Payment_Number,DAY([11]!Loan_Start))</definedName>
    <definedName name="ΝΝΝΝΝΝΝΝΝΝ" localSheetId="0">Scheduled_Payment+Extra_Payment</definedName>
    <definedName name="ΝΝΝΝΝΝΝΝΝΝ" localSheetId="7">Scheduled_Payment+Extra_Payment</definedName>
    <definedName name="ΝΣ" localSheetId="28" hidden="1">#REF!</definedName>
    <definedName name="ΝΣ" localSheetId="24" hidden="1">#REF!</definedName>
    <definedName name="ΝΣ" localSheetId="25" hidden="1">#REF!</definedName>
    <definedName name="ΝΣ" hidden="1">#REF!</definedName>
    <definedName name="ΟΚ" localSheetId="28" hidden="1">#REF!</definedName>
    <definedName name="ΟΚ" localSheetId="24" hidden="1">#REF!</definedName>
    <definedName name="ΟΚ" localSheetId="25" hidden="1">#REF!</definedName>
    <definedName name="ΟΚ" hidden="1">#REF!</definedName>
    <definedName name="τοκ" localSheetId="0">Scheduled_Payment+Extra_Payment</definedName>
    <definedName name="τοκ" localSheetId="7">Scheduled_Payment+Extra_Payment</definedName>
    <definedName name="ΦΝΗ" localSheetId="28" hidden="1">#REF!</definedName>
    <definedName name="ΦΝΗ" localSheetId="24" hidden="1">#REF!</definedName>
    <definedName name="ΦΝΗ" localSheetId="25" hidden="1">#REF!</definedName>
    <definedName name="ΦΝΗ"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54" l="1"/>
  <c r="B18" i="54"/>
  <c r="D18" i="54"/>
  <c r="E18" i="54"/>
  <c r="F18" i="54"/>
  <c r="G18" i="54"/>
  <c r="H18" i="54"/>
  <c r="A17" i="54"/>
  <c r="B17" i="54"/>
  <c r="C17" i="54"/>
  <c r="D17" i="54"/>
  <c r="E17" i="54"/>
  <c r="F17" i="54"/>
  <c r="G17" i="54"/>
  <c r="H15" i="54"/>
  <c r="H14" i="54"/>
  <c r="H13" i="54"/>
  <c r="H10" i="54"/>
  <c r="H9" i="54"/>
  <c r="H7" i="54"/>
  <c r="G15" i="54"/>
  <c r="G14" i="54"/>
  <c r="G13" i="54"/>
  <c r="G10" i="54"/>
  <c r="G7" i="54"/>
  <c r="F15" i="54"/>
  <c r="F14" i="54"/>
  <c r="F13" i="54"/>
  <c r="F10" i="54"/>
  <c r="F7" i="54"/>
  <c r="E14" i="54"/>
  <c r="E13" i="54"/>
  <c r="E10" i="54"/>
  <c r="E7" i="54"/>
  <c r="D15" i="54"/>
  <c r="D10" i="54"/>
  <c r="D7" i="54"/>
  <c r="C15" i="54"/>
  <c r="C13" i="54"/>
  <c r="C10" i="54"/>
  <c r="C7" i="54"/>
  <c r="B10" i="54"/>
  <c r="B13" i="54"/>
  <c r="B14" i="54"/>
  <c r="B15" i="54"/>
  <c r="B16" i="54"/>
  <c r="B19" i="54"/>
  <c r="B20" i="54"/>
  <c r="A7" i="54"/>
  <c r="A8" i="54"/>
  <c r="A9" i="54"/>
  <c r="A10" i="54"/>
  <c r="A11" i="54"/>
  <c r="A12" i="54"/>
  <c r="A13" i="54"/>
  <c r="A14" i="54"/>
  <c r="A15" i="54"/>
  <c r="C18" i="54" l="1"/>
  <c r="E15" i="54" l="1"/>
  <c r="D14" i="54"/>
  <c r="H12" i="54"/>
  <c r="G12" i="54"/>
  <c r="F12" i="54"/>
  <c r="E12" i="54"/>
  <c r="D12" i="54"/>
  <c r="C12" i="54"/>
  <c r="B12" i="54"/>
  <c r="G11" i="54"/>
  <c r="F11" i="54"/>
  <c r="D11" i="54"/>
  <c r="H17" i="54" l="1"/>
  <c r="C11" i="54"/>
  <c r="E11" i="54"/>
  <c r="F9" i="54"/>
  <c r="B9" i="54"/>
  <c r="C9" i="54"/>
  <c r="D9" i="54"/>
  <c r="G9" i="54"/>
  <c r="E8" i="54" l="1"/>
  <c r="D8" i="54"/>
  <c r="D13" i="54"/>
  <c r="E9" i="54"/>
  <c r="H11" i="54"/>
  <c r="B11" i="54"/>
  <c r="B8" i="54"/>
  <c r="C8" i="54" l="1"/>
  <c r="H8" i="54"/>
  <c r="F8" i="54"/>
  <c r="G8" i="54"/>
  <c r="B7" i="54"/>
  <c r="B21" i="54" s="1"/>
  <c r="C14" i="54" l="1"/>
  <c r="B10" i="60" l="1"/>
  <c r="B3" i="60" s="1"/>
  <c r="B2" i="60"/>
  <c r="B26" i="59"/>
  <c r="B2" i="54"/>
  <c r="B13" i="53"/>
  <c r="B12" i="53"/>
  <c r="B11" i="53"/>
  <c r="B10" i="53"/>
  <c r="B9" i="53"/>
  <c r="B8" i="53"/>
  <c r="B7" i="53"/>
  <c r="B2" i="53"/>
  <c r="B80" i="52"/>
  <c r="B70" i="52"/>
  <c r="B15" i="52"/>
  <c r="B14" i="52"/>
  <c r="B13" i="52"/>
  <c r="B12" i="52"/>
  <c r="B11" i="52"/>
  <c r="B10" i="52"/>
  <c r="B9" i="52"/>
  <c r="B8" i="52"/>
  <c r="B3" i="52"/>
  <c r="B2" i="52"/>
  <c r="B12" i="51"/>
  <c r="B4" i="51" s="1"/>
  <c r="B11" i="51"/>
  <c r="B10" i="51"/>
  <c r="B9" i="51"/>
  <c r="B8" i="51"/>
  <c r="B3" i="51"/>
  <c r="B2" i="51"/>
  <c r="B19" i="50"/>
  <c r="B18" i="50"/>
  <c r="B17" i="50"/>
  <c r="B16" i="50"/>
  <c r="B15" i="50"/>
  <c r="B14" i="50"/>
  <c r="B13" i="50"/>
  <c r="B12" i="50"/>
  <c r="B11" i="50"/>
  <c r="B10" i="50"/>
  <c r="B9" i="50"/>
  <c r="B8" i="50"/>
  <c r="B3" i="50"/>
  <c r="B2" i="50"/>
  <c r="B16" i="58"/>
  <c r="B3" i="54" l="1"/>
  <c r="B4" i="54" s="1"/>
  <c r="B13" i="51"/>
  <c r="B14" i="53"/>
  <c r="B3" i="53" s="1"/>
  <c r="B4" i="53" s="1"/>
  <c r="B4" i="60"/>
  <c r="B82" i="52"/>
  <c r="B4" i="52" s="1"/>
  <c r="B5" i="52" s="1"/>
  <c r="B20" i="50"/>
  <c r="B4" i="50" s="1"/>
  <c r="B5" i="50" s="1"/>
  <c r="B5" i="51"/>
  <c r="C10" i="60" l="1"/>
  <c r="C3" i="60" s="1"/>
  <c r="C2" i="60"/>
  <c r="C4" i="60" l="1"/>
  <c r="A2" i="59"/>
  <c r="A3" i="59"/>
  <c r="C19" i="54"/>
  <c r="C16" i="54"/>
  <c r="C2" i="54"/>
  <c r="C12" i="53"/>
  <c r="C11" i="53"/>
  <c r="C7" i="53"/>
  <c r="H8" i="53"/>
  <c r="C2" i="53"/>
  <c r="C8" i="52"/>
  <c r="C9" i="52"/>
  <c r="C10" i="52"/>
  <c r="C15" i="52"/>
  <c r="C80" i="52"/>
  <c r="C3" i="52"/>
  <c r="C2" i="52"/>
  <c r="C4" i="51"/>
  <c r="C3" i="51"/>
  <c r="C2" i="51"/>
  <c r="C19" i="50"/>
  <c r="C18" i="50"/>
  <c r="C17" i="50"/>
  <c r="C16" i="50"/>
  <c r="C15" i="50"/>
  <c r="C14" i="50"/>
  <c r="C13" i="50"/>
  <c r="C12" i="50"/>
  <c r="C11" i="50"/>
  <c r="H10" i="50"/>
  <c r="H9" i="50"/>
  <c r="H8" i="50"/>
  <c r="G10" i="50"/>
  <c r="G9" i="50"/>
  <c r="G8" i="50"/>
  <c r="F10" i="50"/>
  <c r="F9" i="50"/>
  <c r="F8" i="50"/>
  <c r="E10" i="50"/>
  <c r="E9" i="50"/>
  <c r="E8" i="50"/>
  <c r="D8" i="50"/>
  <c r="D9" i="50"/>
  <c r="D10" i="50"/>
  <c r="A8" i="50"/>
  <c r="A9" i="50"/>
  <c r="A10" i="50"/>
  <c r="C3" i="50"/>
  <c r="C2" i="50"/>
  <c r="A3" i="58"/>
  <c r="C5" i="51" l="1"/>
  <c r="C18" i="59" l="1"/>
  <c r="C9" i="53"/>
  <c r="C11" i="51"/>
  <c r="C13" i="51" s="1"/>
  <c r="C7" i="58"/>
  <c r="C19" i="59"/>
  <c r="C10" i="53"/>
  <c r="C22" i="59"/>
  <c r="C13" i="53"/>
  <c r="C8" i="53"/>
  <c r="C24" i="59"/>
  <c r="C14" i="53" l="1"/>
  <c r="C3" i="53" s="1"/>
  <c r="C4" i="53" s="1"/>
  <c r="C14" i="52" l="1"/>
  <c r="C14" i="59"/>
  <c r="C13" i="59"/>
  <c r="C13" i="52"/>
  <c r="C2" i="59" l="1"/>
  <c r="C8" i="50"/>
  <c r="C3" i="58" l="1"/>
  <c r="C10" i="50"/>
  <c r="C9" i="50"/>
  <c r="C3" i="59"/>
  <c r="C20" i="50" l="1"/>
  <c r="C4" i="50" s="1"/>
  <c r="C5" i="50" s="1"/>
  <c r="C70" i="52" l="1"/>
  <c r="C14" i="58"/>
  <c r="C12" i="58" l="1"/>
  <c r="C12" i="52"/>
  <c r="C11" i="52"/>
  <c r="C11" i="58"/>
  <c r="C82" i="52" l="1"/>
  <c r="C4" i="52" s="1"/>
  <c r="C5" i="52" s="1"/>
  <c r="C16" i="58"/>
  <c r="H4" i="59" l="1"/>
  <c r="A4" i="59"/>
  <c r="A16" i="59"/>
  <c r="E7" i="53"/>
  <c r="F7" i="53"/>
  <c r="G7" i="53"/>
  <c r="H7" i="53"/>
  <c r="A7" i="53"/>
  <c r="H80" i="52"/>
  <c r="G80" i="52"/>
  <c r="F80" i="52"/>
  <c r="E80" i="52"/>
  <c r="D80" i="52"/>
  <c r="A80" i="52"/>
  <c r="H13" i="51"/>
  <c r="A11" i="51"/>
  <c r="G11" i="50"/>
  <c r="G12" i="50"/>
  <c r="F11" i="50"/>
  <c r="F12" i="50"/>
  <c r="E11" i="50"/>
  <c r="E12" i="50"/>
  <c r="H11" i="50"/>
  <c r="H12" i="50"/>
  <c r="D11" i="50"/>
  <c r="D12" i="50"/>
  <c r="A11" i="50"/>
  <c r="A12" i="50"/>
  <c r="H15" i="58"/>
  <c r="A15" i="58"/>
  <c r="A10" i="58"/>
  <c r="A7" i="58"/>
  <c r="H11" i="58" l="1"/>
  <c r="H22" i="59"/>
  <c r="H20" i="59"/>
  <c r="H19" i="59"/>
  <c r="H18" i="59"/>
  <c r="H14" i="58"/>
  <c r="H12" i="58"/>
  <c r="H25" i="59" l="1"/>
  <c r="H10" i="58"/>
  <c r="H16" i="58" s="1"/>
  <c r="D22" i="59" l="1"/>
  <c r="D19" i="59"/>
  <c r="D18" i="59"/>
  <c r="D14" i="58"/>
  <c r="D14" i="59"/>
  <c r="D13" i="59"/>
  <c r="D12" i="58"/>
  <c r="D11" i="58"/>
  <c r="D12" i="59"/>
  <c r="D8" i="58"/>
  <c r="D5" i="58"/>
  <c r="D24" i="59" l="1"/>
  <c r="D8" i="53"/>
  <c r="H9" i="59"/>
  <c r="H13" i="59"/>
  <c r="D7" i="58"/>
  <c r="D16" i="58" s="1"/>
  <c r="D11" i="51"/>
  <c r="D16" i="59"/>
  <c r="D7" i="53"/>
  <c r="H26" i="59" l="1"/>
  <c r="D19" i="50" l="1"/>
  <c r="D18" i="50"/>
  <c r="D17" i="50"/>
  <c r="D16" i="50"/>
  <c r="D15" i="50"/>
  <c r="D14" i="50"/>
  <c r="D13" i="50"/>
  <c r="E19" i="50"/>
  <c r="E18" i="50"/>
  <c r="E17" i="50"/>
  <c r="E16" i="50"/>
  <c r="E15" i="50"/>
  <c r="E14" i="50"/>
  <c r="H13" i="50"/>
  <c r="G13" i="50"/>
  <c r="F13" i="50"/>
  <c r="D12" i="51"/>
  <c r="D10" i="51"/>
  <c r="D9" i="51"/>
  <c r="D8" i="51"/>
  <c r="D70" i="52"/>
  <c r="D69" i="52"/>
  <c r="D68" i="52"/>
  <c r="D67" i="52"/>
  <c r="D66" i="52"/>
  <c r="D65" i="52"/>
  <c r="D64" i="52"/>
  <c r="D63" i="52"/>
  <c r="D62" i="52"/>
  <c r="D61" i="52"/>
  <c r="D60" i="52"/>
  <c r="D59" i="52"/>
  <c r="D58" i="52"/>
  <c r="D57" i="52"/>
  <c r="D56" i="52"/>
  <c r="D55" i="52"/>
  <c r="D54" i="52"/>
  <c r="D53" i="52"/>
  <c r="D52" i="52"/>
  <c r="D51" i="52"/>
  <c r="D50" i="52"/>
  <c r="D49" i="52"/>
  <c r="D48" i="52"/>
  <c r="D47" i="52"/>
  <c r="D46" i="52"/>
  <c r="D45" i="52"/>
  <c r="D44" i="52"/>
  <c r="D43" i="52"/>
  <c r="D42" i="52"/>
  <c r="D41" i="52"/>
  <c r="D40" i="52"/>
  <c r="D39" i="52"/>
  <c r="D38" i="52"/>
  <c r="D37" i="52"/>
  <c r="D36" i="52"/>
  <c r="D35" i="52"/>
  <c r="D34" i="52"/>
  <c r="D33" i="52"/>
  <c r="D32" i="52"/>
  <c r="D31" i="52"/>
  <c r="D30" i="52"/>
  <c r="D29" i="52"/>
  <c r="D28" i="52"/>
  <c r="D27" i="52"/>
  <c r="D26" i="52"/>
  <c r="D25" i="52"/>
  <c r="D24" i="52"/>
  <c r="D23" i="52"/>
  <c r="D22" i="52"/>
  <c r="D21" i="52"/>
  <c r="D20" i="52"/>
  <c r="D19" i="52"/>
  <c r="D18" i="52"/>
  <c r="D17" i="52"/>
  <c r="D16" i="52"/>
  <c r="D15" i="52"/>
  <c r="D14" i="52"/>
  <c r="D13" i="52"/>
  <c r="D12" i="52"/>
  <c r="D11" i="52"/>
  <c r="D10" i="52"/>
  <c r="D9" i="52"/>
  <c r="D8" i="52"/>
  <c r="D13" i="53"/>
  <c r="D12" i="53"/>
  <c r="D11" i="53"/>
  <c r="D10" i="53"/>
  <c r="D9" i="53"/>
  <c r="D19" i="54"/>
  <c r="D16" i="54"/>
  <c r="D20" i="50" l="1"/>
  <c r="D4" i="50" s="1"/>
  <c r="D14" i="53"/>
  <c r="D3" i="53" s="1"/>
  <c r="D2" i="60"/>
  <c r="D10" i="60"/>
  <c r="D3" i="60" s="1"/>
  <c r="D2" i="54"/>
  <c r="D2" i="53"/>
  <c r="D3" i="52"/>
  <c r="D2" i="52"/>
  <c r="D82" i="52"/>
  <c r="D4" i="52" s="1"/>
  <c r="D3" i="51"/>
  <c r="D2" i="51"/>
  <c r="D13" i="51"/>
  <c r="D4" i="51"/>
  <c r="D3" i="50"/>
  <c r="D2" i="50"/>
  <c r="D5" i="50" l="1"/>
  <c r="D4" i="53"/>
  <c r="D5" i="52"/>
  <c r="D5" i="51"/>
  <c r="D4" i="60" l="1"/>
  <c r="A13" i="58" l="1"/>
  <c r="E2" i="60" l="1"/>
  <c r="A17" i="59"/>
  <c r="A12" i="59"/>
  <c r="A5" i="59"/>
  <c r="E16" i="54"/>
  <c r="E2" i="54"/>
  <c r="A8" i="53"/>
  <c r="E12" i="53"/>
  <c r="E11" i="53"/>
  <c r="E2" i="53"/>
  <c r="H9" i="52"/>
  <c r="H8" i="52"/>
  <c r="G9" i="52"/>
  <c r="G8" i="52"/>
  <c r="F9" i="52"/>
  <c r="F8" i="52"/>
  <c r="A8" i="52"/>
  <c r="A9" i="52"/>
  <c r="E69" i="52"/>
  <c r="E68" i="52"/>
  <c r="E67" i="52"/>
  <c r="E66" i="52"/>
  <c r="E65" i="52"/>
  <c r="E64" i="52"/>
  <c r="E63" i="52"/>
  <c r="E62" i="52"/>
  <c r="E61" i="52"/>
  <c r="E60" i="52"/>
  <c r="E59" i="52"/>
  <c r="E58" i="52"/>
  <c r="E57" i="52"/>
  <c r="E56" i="52"/>
  <c r="E55" i="52"/>
  <c r="E54" i="52"/>
  <c r="E53" i="52"/>
  <c r="E52" i="52"/>
  <c r="E51" i="52"/>
  <c r="E50" i="52"/>
  <c r="E49" i="52"/>
  <c r="E48" i="52"/>
  <c r="E47" i="52"/>
  <c r="E46" i="52"/>
  <c r="E45" i="52"/>
  <c r="E44" i="52"/>
  <c r="E43" i="52"/>
  <c r="E42" i="52"/>
  <c r="E41" i="52"/>
  <c r="E40" i="52"/>
  <c r="E39" i="52"/>
  <c r="E38" i="52"/>
  <c r="E37" i="52"/>
  <c r="E36" i="52"/>
  <c r="E35" i="52"/>
  <c r="E34" i="52"/>
  <c r="E33" i="52"/>
  <c r="E32" i="52"/>
  <c r="E31" i="52"/>
  <c r="E30" i="52"/>
  <c r="E29" i="52"/>
  <c r="E28" i="52"/>
  <c r="E27" i="52"/>
  <c r="E26" i="52"/>
  <c r="E25" i="52"/>
  <c r="E24" i="52"/>
  <c r="E23" i="52"/>
  <c r="E22" i="52"/>
  <c r="E21" i="52"/>
  <c r="E20" i="52"/>
  <c r="E19" i="52"/>
  <c r="E18" i="52"/>
  <c r="E17" i="52"/>
  <c r="E16" i="52"/>
  <c r="E10" i="52"/>
  <c r="E3" i="52"/>
  <c r="E2" i="52"/>
  <c r="A9" i="51"/>
  <c r="A10" i="51"/>
  <c r="A8" i="51"/>
  <c r="E3" i="51"/>
  <c r="E2" i="51"/>
  <c r="A13" i="50"/>
  <c r="E3" i="50"/>
  <c r="E2" i="50"/>
  <c r="A9" i="58"/>
  <c r="A5" i="58"/>
  <c r="A6" i="58"/>
  <c r="A8" i="58"/>
  <c r="A4" i="58"/>
  <c r="E8" i="53" l="1"/>
  <c r="E8" i="58"/>
  <c r="E12" i="51"/>
  <c r="E4" i="51" s="1"/>
  <c r="E5" i="51" s="1"/>
  <c r="E12" i="58"/>
  <c r="E12" i="52"/>
  <c r="E13" i="53"/>
  <c r="E22" i="59"/>
  <c r="E8" i="52"/>
  <c r="E9" i="58"/>
  <c r="E17" i="59"/>
  <c r="E14" i="59"/>
  <c r="E14" i="52"/>
  <c r="E18" i="59"/>
  <c r="E9" i="53"/>
  <c r="E5" i="59"/>
  <c r="E13" i="50"/>
  <c r="E20" i="50" s="1"/>
  <c r="E14" i="58"/>
  <c r="E70" i="52"/>
  <c r="E13" i="52"/>
  <c r="E13" i="59"/>
  <c r="E24" i="59"/>
  <c r="E8" i="51"/>
  <c r="E4" i="58"/>
  <c r="E12" i="59"/>
  <c r="E9" i="52"/>
  <c r="E6" i="58"/>
  <c r="E10" i="51"/>
  <c r="E11" i="58"/>
  <c r="E11" i="52"/>
  <c r="E15" i="52"/>
  <c r="E15" i="59"/>
  <c r="E10" i="53"/>
  <c r="E19" i="59"/>
  <c r="E4" i="50" l="1"/>
  <c r="E5" i="50" s="1"/>
  <c r="E14" i="53"/>
  <c r="E3" i="53" s="1"/>
  <c r="E4" i="53" s="1"/>
  <c r="E82" i="52"/>
  <c r="E4" i="52" s="1"/>
  <c r="E5" i="52" s="1"/>
  <c r="H7" i="60" l="1"/>
  <c r="H8" i="60"/>
  <c r="G9" i="60"/>
  <c r="H9" i="60"/>
  <c r="A9" i="60"/>
  <c r="A8" i="60"/>
  <c r="A7" i="60"/>
  <c r="A4" i="60"/>
  <c r="H2" i="60"/>
  <c r="G2" i="60"/>
  <c r="F2" i="60"/>
  <c r="A2" i="60"/>
  <c r="H10" i="60" l="1"/>
  <c r="H3" i="60" s="1"/>
  <c r="H4" i="60" s="1"/>
  <c r="A11" i="59" l="1"/>
  <c r="A20" i="59"/>
  <c r="A10" i="59" l="1"/>
  <c r="A9" i="59"/>
  <c r="A25" i="59"/>
  <c r="A22" i="59"/>
  <c r="A23" i="59"/>
  <c r="A24" i="59"/>
  <c r="A21" i="59"/>
  <c r="A19" i="59"/>
  <c r="A18" i="59"/>
  <c r="A14" i="59"/>
  <c r="A15" i="59"/>
  <c r="A13" i="59"/>
  <c r="A7" i="59"/>
  <c r="A8" i="59"/>
  <c r="A6" i="59"/>
  <c r="A12" i="58"/>
  <c r="A11" i="58"/>
  <c r="A14" i="58"/>
  <c r="F11" i="53" l="1"/>
  <c r="G11" i="53"/>
  <c r="H12" i="53"/>
  <c r="H16" i="54" l="1"/>
  <c r="G19" i="54"/>
  <c r="H19" i="54"/>
  <c r="A19" i="54"/>
  <c r="A20" i="54"/>
  <c r="A16" i="54"/>
  <c r="H2" i="54"/>
  <c r="G2" i="54"/>
  <c r="F2" i="54"/>
  <c r="A3" i="54"/>
  <c r="A2" i="54"/>
  <c r="A10" i="53"/>
  <c r="A11" i="53"/>
  <c r="A12" i="53"/>
  <c r="A13" i="53"/>
  <c r="A9" i="53"/>
  <c r="H2" i="53"/>
  <c r="G2" i="53"/>
  <c r="F2" i="53"/>
  <c r="A3" i="53"/>
  <c r="A2" i="53"/>
  <c r="A4" i="52"/>
  <c r="G14" i="52"/>
  <c r="H14" i="52"/>
  <c r="G15" i="52"/>
  <c r="H15" i="52"/>
  <c r="F16" i="52"/>
  <c r="G16" i="52"/>
  <c r="H16" i="52"/>
  <c r="F17" i="52"/>
  <c r="G17" i="52"/>
  <c r="H17" i="52"/>
  <c r="F18" i="52"/>
  <c r="G18" i="52"/>
  <c r="H18" i="52"/>
  <c r="F19" i="52"/>
  <c r="G19" i="52"/>
  <c r="H19" i="52"/>
  <c r="F20" i="52"/>
  <c r="G20" i="52"/>
  <c r="H20" i="52"/>
  <c r="F21" i="52"/>
  <c r="G21" i="52"/>
  <c r="H21" i="52"/>
  <c r="F22" i="52"/>
  <c r="G22" i="52"/>
  <c r="H22" i="52"/>
  <c r="F23" i="52"/>
  <c r="G23" i="52"/>
  <c r="H23" i="52"/>
  <c r="F24" i="52"/>
  <c r="G24" i="52"/>
  <c r="H24" i="52"/>
  <c r="F25" i="52"/>
  <c r="G25" i="52"/>
  <c r="H25" i="52"/>
  <c r="F26" i="52"/>
  <c r="G26" i="52"/>
  <c r="H26" i="52"/>
  <c r="F27" i="52"/>
  <c r="G27" i="52"/>
  <c r="H27" i="52"/>
  <c r="F28" i="52"/>
  <c r="G28" i="52"/>
  <c r="H28" i="52"/>
  <c r="F29" i="52"/>
  <c r="G29" i="52"/>
  <c r="H29" i="52"/>
  <c r="F30" i="52"/>
  <c r="G30" i="52"/>
  <c r="H30" i="52"/>
  <c r="F31" i="52"/>
  <c r="G31" i="52"/>
  <c r="H31" i="52"/>
  <c r="F32" i="52"/>
  <c r="G32" i="52"/>
  <c r="H32" i="52"/>
  <c r="F33" i="52"/>
  <c r="G33" i="52"/>
  <c r="H33" i="52"/>
  <c r="F34" i="52"/>
  <c r="G34" i="52"/>
  <c r="H34" i="52"/>
  <c r="F35" i="52"/>
  <c r="G35" i="52"/>
  <c r="H35" i="52"/>
  <c r="F36" i="52"/>
  <c r="G36" i="52"/>
  <c r="H36" i="52"/>
  <c r="F37" i="52"/>
  <c r="G37" i="52"/>
  <c r="H37" i="52"/>
  <c r="F38" i="52"/>
  <c r="G38" i="52"/>
  <c r="H38" i="52"/>
  <c r="F39" i="52"/>
  <c r="G39" i="52"/>
  <c r="H39" i="52"/>
  <c r="F40" i="52"/>
  <c r="G40" i="52"/>
  <c r="H40" i="52"/>
  <c r="F41" i="52"/>
  <c r="G41" i="52"/>
  <c r="H41" i="52"/>
  <c r="F42" i="52"/>
  <c r="G42" i="52"/>
  <c r="H42" i="52"/>
  <c r="F43" i="52"/>
  <c r="G43" i="52"/>
  <c r="H43" i="52"/>
  <c r="F44" i="52"/>
  <c r="G44" i="52"/>
  <c r="H44" i="52"/>
  <c r="F45" i="52"/>
  <c r="G45" i="52"/>
  <c r="H45" i="52"/>
  <c r="F46" i="52"/>
  <c r="G46" i="52"/>
  <c r="H46" i="52"/>
  <c r="F47" i="52"/>
  <c r="G47" i="52"/>
  <c r="H47" i="52"/>
  <c r="F48" i="52"/>
  <c r="G48" i="52"/>
  <c r="H48" i="52"/>
  <c r="F49" i="52"/>
  <c r="G49" i="52"/>
  <c r="H49" i="52"/>
  <c r="F50" i="52"/>
  <c r="G50" i="52"/>
  <c r="H50" i="52"/>
  <c r="F51" i="52"/>
  <c r="G51" i="52"/>
  <c r="H51" i="52"/>
  <c r="F52" i="52"/>
  <c r="G52" i="52"/>
  <c r="H52" i="52"/>
  <c r="F53" i="52"/>
  <c r="G53" i="52"/>
  <c r="H53" i="52"/>
  <c r="F54" i="52"/>
  <c r="G54" i="52"/>
  <c r="H54" i="52"/>
  <c r="F55" i="52"/>
  <c r="G55" i="52"/>
  <c r="H55" i="52"/>
  <c r="F56" i="52"/>
  <c r="G56" i="52"/>
  <c r="H56" i="52"/>
  <c r="F57" i="52"/>
  <c r="G57" i="52"/>
  <c r="H57" i="52"/>
  <c r="F58" i="52"/>
  <c r="G58" i="52"/>
  <c r="H58" i="52"/>
  <c r="F59" i="52"/>
  <c r="G59" i="52"/>
  <c r="H59" i="52"/>
  <c r="F60" i="52"/>
  <c r="G60" i="52"/>
  <c r="H60" i="52"/>
  <c r="F61" i="52"/>
  <c r="G61" i="52"/>
  <c r="H61" i="52"/>
  <c r="F62" i="52"/>
  <c r="G62" i="52"/>
  <c r="H62" i="52"/>
  <c r="F63" i="52"/>
  <c r="G63" i="52"/>
  <c r="H63" i="52"/>
  <c r="F64" i="52"/>
  <c r="G64" i="52"/>
  <c r="H64" i="52"/>
  <c r="F65" i="52"/>
  <c r="G65" i="52"/>
  <c r="H65" i="52"/>
  <c r="F66" i="52"/>
  <c r="G66" i="52"/>
  <c r="H66" i="52"/>
  <c r="F67" i="52"/>
  <c r="G67" i="52"/>
  <c r="H67" i="52"/>
  <c r="F68" i="52"/>
  <c r="G68" i="52"/>
  <c r="H68" i="52"/>
  <c r="F69" i="52"/>
  <c r="G69" i="52"/>
  <c r="H69" i="52"/>
  <c r="F71" i="52"/>
  <c r="G71" i="52"/>
  <c r="H71" i="52"/>
  <c r="F72" i="52"/>
  <c r="G72" i="52"/>
  <c r="H72" i="52"/>
  <c r="F73" i="52"/>
  <c r="G73" i="52"/>
  <c r="H73" i="52"/>
  <c r="F74" i="52"/>
  <c r="G74" i="52"/>
  <c r="H74" i="52"/>
  <c r="F75" i="52"/>
  <c r="G75" i="52"/>
  <c r="H75" i="52"/>
  <c r="F76" i="52"/>
  <c r="G76" i="52"/>
  <c r="H76" i="52"/>
  <c r="F77" i="52"/>
  <c r="G77" i="52"/>
  <c r="H77" i="52"/>
  <c r="F78" i="52"/>
  <c r="G78" i="52"/>
  <c r="H78" i="52"/>
  <c r="F79" i="52"/>
  <c r="G79" i="52"/>
  <c r="H79" i="52"/>
  <c r="F81" i="52"/>
  <c r="G81" i="52"/>
  <c r="H81" i="52"/>
  <c r="F10" i="52"/>
  <c r="G10" i="52"/>
  <c r="A11" i="52"/>
  <c r="A12" i="52"/>
  <c r="A13" i="52"/>
  <c r="A14" i="52"/>
  <c r="A15" i="52"/>
  <c r="A16" i="52"/>
  <c r="A17" i="52"/>
  <c r="A18" i="52"/>
  <c r="A19" i="52"/>
  <c r="A20" i="52"/>
  <c r="A21" i="52"/>
  <c r="A22" i="52"/>
  <c r="A23" i="52"/>
  <c r="A24" i="52"/>
  <c r="A25" i="52"/>
  <c r="A26" i="52"/>
  <c r="A27" i="52"/>
  <c r="A28" i="52"/>
  <c r="A29" i="52"/>
  <c r="A30" i="52"/>
  <c r="A31" i="52"/>
  <c r="A32" i="52"/>
  <c r="A33" i="52"/>
  <c r="A34" i="52"/>
  <c r="A35" i="52"/>
  <c r="A36" i="52"/>
  <c r="A37" i="52"/>
  <c r="A38" i="52"/>
  <c r="A39" i="52"/>
  <c r="A40" i="52"/>
  <c r="A41" i="52"/>
  <c r="A42" i="52"/>
  <c r="A43" i="52"/>
  <c r="A44" i="52"/>
  <c r="A45" i="52"/>
  <c r="A46" i="52"/>
  <c r="A47" i="52"/>
  <c r="A48" i="52"/>
  <c r="A49" i="52"/>
  <c r="A50" i="52"/>
  <c r="A51" i="52"/>
  <c r="A52" i="52"/>
  <c r="A53" i="52"/>
  <c r="A54" i="52"/>
  <c r="A55" i="52"/>
  <c r="A56" i="52"/>
  <c r="A57" i="52"/>
  <c r="A58" i="52"/>
  <c r="A59" i="52"/>
  <c r="A60" i="52"/>
  <c r="A61" i="52"/>
  <c r="A62" i="52"/>
  <c r="A63" i="52"/>
  <c r="A64" i="52"/>
  <c r="A65" i="52"/>
  <c r="A66" i="52"/>
  <c r="A67" i="52"/>
  <c r="A68" i="52"/>
  <c r="A69" i="52"/>
  <c r="A70" i="52"/>
  <c r="A71" i="52"/>
  <c r="A72" i="52"/>
  <c r="A73" i="52"/>
  <c r="A74" i="52"/>
  <c r="A75" i="52"/>
  <c r="A76" i="52"/>
  <c r="A77" i="52"/>
  <c r="A78" i="52"/>
  <c r="A79" i="52"/>
  <c r="A81" i="52"/>
  <c r="A10" i="52"/>
  <c r="H3" i="52"/>
  <c r="H2" i="52"/>
  <c r="G3" i="52"/>
  <c r="G2" i="52"/>
  <c r="F3" i="52"/>
  <c r="F2" i="52"/>
  <c r="A3" i="52"/>
  <c r="A2" i="52"/>
  <c r="A4" i="51"/>
  <c r="A12" i="51"/>
  <c r="H3" i="51"/>
  <c r="H2" i="51"/>
  <c r="G3" i="51"/>
  <c r="G2" i="51"/>
  <c r="F3" i="51"/>
  <c r="F2" i="51"/>
  <c r="A3" i="51"/>
  <c r="A2" i="51"/>
  <c r="G15" i="50"/>
  <c r="H15" i="50"/>
  <c r="G16" i="50"/>
  <c r="H16" i="50"/>
  <c r="G17" i="50"/>
  <c r="H17" i="50"/>
  <c r="F18" i="50"/>
  <c r="F19" i="50"/>
  <c r="H19" i="50"/>
  <c r="H14" i="50"/>
  <c r="H3" i="50" l="1"/>
  <c r="H2" i="50"/>
  <c r="G3" i="50"/>
  <c r="G2" i="50"/>
  <c r="A3" i="50"/>
  <c r="A2" i="50"/>
  <c r="A19" i="50"/>
  <c r="A18" i="50"/>
  <c r="A15" i="50"/>
  <c r="A16" i="50"/>
  <c r="A17" i="50"/>
  <c r="G8" i="53"/>
  <c r="H70" i="52"/>
  <c r="H12" i="52"/>
  <c r="H11" i="52"/>
  <c r="A14" i="50"/>
  <c r="F3" i="50"/>
  <c r="F2" i="50"/>
  <c r="A4" i="50"/>
  <c r="G9" i="59" l="1"/>
  <c r="H20" i="54"/>
  <c r="H21" i="54" s="1"/>
  <c r="H10" i="52"/>
  <c r="G7" i="60"/>
  <c r="G12" i="52"/>
  <c r="G12" i="58"/>
  <c r="G23" i="59"/>
  <c r="G13" i="52"/>
  <c r="G13" i="59"/>
  <c r="G10" i="53"/>
  <c r="G19" i="59"/>
  <c r="H9" i="53"/>
  <c r="G9" i="53"/>
  <c r="G18" i="59"/>
  <c r="G12" i="51"/>
  <c r="G13" i="51" s="1"/>
  <c r="G8" i="58"/>
  <c r="G70" i="52"/>
  <c r="G14" i="58"/>
  <c r="G12" i="53"/>
  <c r="G21" i="59"/>
  <c r="H10" i="53"/>
  <c r="H13" i="53"/>
  <c r="G19" i="50"/>
  <c r="G10" i="59"/>
  <c r="G11" i="52"/>
  <c r="G11" i="58"/>
  <c r="G13" i="53"/>
  <c r="G22" i="59"/>
  <c r="H11" i="53"/>
  <c r="G18" i="50"/>
  <c r="G14" i="50"/>
  <c r="H18" i="50"/>
  <c r="H20" i="50" s="1"/>
  <c r="H13" i="52"/>
  <c r="G20" i="50" l="1"/>
  <c r="G4" i="50" s="1"/>
  <c r="G5" i="50" s="1"/>
  <c r="G16" i="58"/>
  <c r="G14" i="53"/>
  <c r="H14" i="53"/>
  <c r="G82" i="52"/>
  <c r="H82" i="52"/>
  <c r="H4" i="50"/>
  <c r="H5" i="50" s="1"/>
  <c r="F8" i="59" l="1"/>
  <c r="F7" i="59"/>
  <c r="F6" i="59"/>
  <c r="F8" i="53" l="1"/>
  <c r="F11" i="58"/>
  <c r="F7" i="60"/>
  <c r="F15" i="52"/>
  <c r="F15" i="59"/>
  <c r="F24" i="59"/>
  <c r="F12" i="51"/>
  <c r="F13" i="51" s="1"/>
  <c r="F8" i="58"/>
  <c r="F13" i="52"/>
  <c r="F13" i="59"/>
  <c r="F10" i="53"/>
  <c r="F19" i="59"/>
  <c r="F12" i="52"/>
  <c r="F12" i="58"/>
  <c r="F12" i="53"/>
  <c r="F21" i="59"/>
  <c r="F13" i="53"/>
  <c r="F22" i="59"/>
  <c r="F70" i="52"/>
  <c r="F14" i="58"/>
  <c r="F14" i="52"/>
  <c r="F14" i="59"/>
  <c r="F9" i="53"/>
  <c r="F18" i="59"/>
  <c r="F23" i="59"/>
  <c r="F17" i="50"/>
  <c r="F14" i="50"/>
  <c r="F15" i="50"/>
  <c r="F16" i="50"/>
  <c r="F11" i="52"/>
  <c r="F20" i="50" l="1"/>
  <c r="F4" i="50" s="1"/>
  <c r="F5" i="50" s="1"/>
  <c r="F16" i="58"/>
  <c r="F14" i="53"/>
  <c r="F82" i="52"/>
  <c r="I45" i="11" l="1"/>
  <c r="I44" i="11"/>
  <c r="I43" i="11"/>
  <c r="I42" i="11"/>
  <c r="F45" i="11"/>
  <c r="F44" i="11"/>
  <c r="F43" i="11"/>
  <c r="F42" i="11"/>
  <c r="G33" i="11"/>
  <c r="H33" i="11"/>
  <c r="F33" i="11"/>
  <c r="E33" i="11"/>
  <c r="H27" i="11"/>
  <c r="G13" i="11"/>
  <c r="G8" i="11"/>
  <c r="G6" i="11"/>
  <c r="G5" i="11"/>
  <c r="E27" i="11"/>
  <c r="D39" i="11"/>
  <c r="D38" i="11"/>
  <c r="D37" i="11"/>
  <c r="D36" i="11"/>
  <c r="D35" i="11"/>
  <c r="D34" i="11"/>
  <c r="D33" i="11"/>
  <c r="D30" i="11" l="1"/>
  <c r="G30" i="11"/>
  <c r="G31" i="11"/>
  <c r="D31" i="11"/>
  <c r="H13" i="11" l="1"/>
  <c r="I13" i="11" s="1"/>
  <c r="H15" i="11" l="1"/>
  <c r="H12" i="11"/>
  <c r="H41" i="11" l="1"/>
  <c r="H30" i="11" l="1"/>
  <c r="H31" i="11"/>
  <c r="E36" i="11"/>
  <c r="E37" i="11"/>
  <c r="E38" i="11"/>
  <c r="H8" i="11"/>
  <c r="I8" i="11" s="1"/>
  <c r="E34" i="11"/>
  <c r="H5" i="11"/>
  <c r="I5" i="11" s="1"/>
  <c r="E39" i="11"/>
  <c r="E35" i="11"/>
  <c r="H6" i="11"/>
  <c r="I6" i="11" s="1"/>
  <c r="H20" i="11"/>
  <c r="H7" i="11"/>
  <c r="H19" i="11"/>
  <c r="H11" i="11" l="1"/>
  <c r="H14" i="11" s="1"/>
  <c r="H16" i="11" s="1"/>
  <c r="H9" i="11"/>
  <c r="H10" i="11" s="1"/>
  <c r="H32" i="11"/>
  <c r="E32" i="11"/>
  <c r="G28" i="11"/>
  <c r="H17" i="11" l="1"/>
  <c r="H18" i="11"/>
  <c r="H29" i="11" l="1"/>
  <c r="F35" i="11" l="1"/>
  <c r="F34" i="11"/>
  <c r="F36" i="11"/>
  <c r="F37" i="11"/>
  <c r="F38" i="11"/>
  <c r="G27" i="11"/>
  <c r="F41" i="11"/>
  <c r="I41" i="11" s="1"/>
  <c r="D27" i="11"/>
  <c r="D41" i="11" s="1"/>
  <c r="G41" i="11" s="1"/>
  <c r="H28" i="11" l="1"/>
  <c r="F39" i="11" l="1"/>
  <c r="A84" i="36"/>
  <c r="A83" i="36"/>
  <c r="A82" i="36"/>
  <c r="A81" i="36"/>
  <c r="A79" i="36"/>
  <c r="A77" i="36"/>
  <c r="A76" i="36"/>
  <c r="A75" i="36"/>
  <c r="A74" i="36"/>
  <c r="A73" i="36"/>
  <c r="A72" i="36"/>
  <c r="A69" i="36"/>
  <c r="A68" i="36"/>
  <c r="A67" i="36"/>
  <c r="A66" i="36"/>
  <c r="A65" i="36"/>
  <c r="A63" i="36"/>
  <c r="A62" i="36"/>
  <c r="A61" i="36"/>
  <c r="A60" i="36"/>
  <c r="A59" i="36"/>
  <c r="A58" i="36"/>
  <c r="A56" i="36"/>
  <c r="A55" i="36"/>
  <c r="A54" i="36"/>
  <c r="A53" i="36"/>
  <c r="A52" i="36"/>
  <c r="A51" i="36"/>
  <c r="A50" i="36"/>
  <c r="A49" i="36"/>
  <c r="A48" i="36"/>
  <c r="A47" i="36"/>
  <c r="A46" i="36"/>
  <c r="A45" i="36"/>
  <c r="A44" i="36"/>
  <c r="A43" i="36"/>
  <c r="A42" i="36"/>
  <c r="A41" i="36"/>
  <c r="A35" i="36"/>
  <c r="A34" i="36"/>
  <c r="A33" i="36"/>
  <c r="A32" i="36"/>
  <c r="A30" i="36"/>
  <c r="A29" i="36"/>
  <c r="A28" i="36"/>
  <c r="A27" i="36"/>
  <c r="A26" i="36"/>
  <c r="A25" i="36"/>
  <c r="A24" i="36"/>
  <c r="A23" i="36"/>
  <c r="A21" i="36"/>
  <c r="A20" i="36"/>
  <c r="A19" i="36"/>
  <c r="A18" i="36"/>
  <c r="A17" i="36"/>
  <c r="A16" i="36"/>
  <c r="A14" i="36"/>
  <c r="A13" i="36"/>
  <c r="A12" i="36"/>
  <c r="A11" i="36"/>
  <c r="A10" i="36"/>
  <c r="A9" i="36"/>
  <c r="A8" i="36"/>
  <c r="A7" i="36"/>
  <c r="A6" i="36"/>
  <c r="A5" i="36"/>
  <c r="B8" i="36"/>
  <c r="D5" i="11" l="1"/>
  <c r="D8" i="11"/>
  <c r="D6" i="11"/>
  <c r="G32" i="11"/>
  <c r="D32" i="11"/>
  <c r="D43" i="36"/>
  <c r="D44" i="36"/>
  <c r="D45" i="36"/>
  <c r="D46" i="36"/>
  <c r="D47" i="36"/>
  <c r="D48" i="36"/>
  <c r="D49" i="36"/>
  <c r="D50" i="36"/>
  <c r="D51" i="36"/>
  <c r="D52" i="36"/>
  <c r="D53" i="36"/>
  <c r="D54" i="36"/>
  <c r="D55" i="36"/>
  <c r="D56" i="36"/>
  <c r="D57" i="36"/>
  <c r="D58" i="36"/>
  <c r="D59" i="36"/>
  <c r="D61" i="36"/>
  <c r="D62" i="36"/>
  <c r="D63" i="36"/>
  <c r="D64" i="36"/>
  <c r="D65" i="36"/>
  <c r="D66" i="36"/>
  <c r="D67" i="36"/>
  <c r="D68" i="36"/>
  <c r="D69" i="36"/>
  <c r="D70" i="36"/>
  <c r="D71" i="36"/>
  <c r="D72" i="36"/>
  <c r="D75" i="36"/>
  <c r="D76" i="36"/>
  <c r="D77" i="36"/>
  <c r="D78" i="36"/>
  <c r="D79" i="36"/>
  <c r="D80" i="36"/>
  <c r="D81" i="36"/>
  <c r="D82" i="36"/>
  <c r="D83" i="36"/>
  <c r="D84" i="36"/>
  <c r="D42" i="36"/>
  <c r="B50" i="36"/>
  <c r="C43" i="36"/>
  <c r="C44" i="36"/>
  <c r="C45" i="36"/>
  <c r="C46" i="36"/>
  <c r="C47" i="36"/>
  <c r="C48" i="36"/>
  <c r="C49" i="36"/>
  <c r="C50" i="36"/>
  <c r="C51" i="36"/>
  <c r="C52" i="36"/>
  <c r="C53" i="36"/>
  <c r="C54" i="36"/>
  <c r="C55" i="36"/>
  <c r="C56" i="36"/>
  <c r="C57" i="36"/>
  <c r="C58" i="36"/>
  <c r="C59" i="36"/>
  <c r="C61" i="36"/>
  <c r="C62" i="36"/>
  <c r="C63" i="36"/>
  <c r="C64" i="36"/>
  <c r="C65" i="36"/>
  <c r="C66" i="36"/>
  <c r="C67" i="36"/>
  <c r="C68" i="36"/>
  <c r="C69" i="36"/>
  <c r="C70" i="36"/>
  <c r="C71" i="36"/>
  <c r="C72" i="36"/>
  <c r="C75" i="36"/>
  <c r="C76" i="36"/>
  <c r="C77" i="36"/>
  <c r="C78" i="36"/>
  <c r="C79" i="36"/>
  <c r="C80" i="36"/>
  <c r="C81" i="36"/>
  <c r="C82" i="36"/>
  <c r="C83" i="36"/>
  <c r="C84" i="36"/>
  <c r="C42" i="36"/>
  <c r="B42" i="36"/>
  <c r="B43" i="36"/>
  <c r="B44" i="36"/>
  <c r="B45" i="36"/>
  <c r="B46" i="36"/>
  <c r="B47" i="36"/>
  <c r="B48" i="36"/>
  <c r="B49" i="36"/>
  <c r="B51" i="36"/>
  <c r="B52" i="36"/>
  <c r="B53" i="36"/>
  <c r="B54" i="36"/>
  <c r="B55" i="36"/>
  <c r="B56" i="36"/>
  <c r="B58" i="36"/>
  <c r="B59" i="36"/>
  <c r="B60" i="36"/>
  <c r="B61" i="36"/>
  <c r="B62" i="36"/>
  <c r="B63" i="36"/>
  <c r="B64" i="36"/>
  <c r="B65" i="36"/>
  <c r="B66" i="36"/>
  <c r="B67" i="36"/>
  <c r="B68" i="36"/>
  <c r="B69" i="36"/>
  <c r="B72" i="36"/>
  <c r="B73" i="36"/>
  <c r="B74" i="36"/>
  <c r="B75" i="36"/>
  <c r="B76" i="36"/>
  <c r="B77" i="36"/>
  <c r="B79" i="36"/>
  <c r="B81" i="36"/>
  <c r="B82" i="36"/>
  <c r="B83" i="36"/>
  <c r="B84" i="36"/>
  <c r="B41" i="36"/>
  <c r="B5" i="36"/>
  <c r="C5" i="36"/>
  <c r="D5" i="36"/>
  <c r="B6" i="36"/>
  <c r="C6" i="36"/>
  <c r="D6" i="36"/>
  <c r="C7" i="36"/>
  <c r="D7" i="36"/>
  <c r="C8" i="36"/>
  <c r="D8" i="36"/>
  <c r="C9" i="36"/>
  <c r="D9" i="36"/>
  <c r="C10" i="36"/>
  <c r="D10" i="36"/>
  <c r="C11" i="36"/>
  <c r="D11" i="36"/>
  <c r="C12" i="36"/>
  <c r="D12" i="36"/>
  <c r="C13" i="36"/>
  <c r="D13" i="36"/>
  <c r="C14" i="36"/>
  <c r="D14" i="36"/>
  <c r="C15" i="36"/>
  <c r="D15" i="36"/>
  <c r="C16" i="36"/>
  <c r="D16" i="36"/>
  <c r="C17" i="36"/>
  <c r="D17" i="36"/>
  <c r="C18" i="36"/>
  <c r="D18" i="36"/>
  <c r="C19" i="36"/>
  <c r="D19" i="36"/>
  <c r="C20" i="36"/>
  <c r="D20" i="36"/>
  <c r="C21" i="36"/>
  <c r="D21" i="36"/>
  <c r="C22" i="36"/>
  <c r="D22" i="36"/>
  <c r="C23" i="36"/>
  <c r="D23" i="36"/>
  <c r="C24" i="36"/>
  <c r="D24" i="36"/>
  <c r="C25" i="36"/>
  <c r="D25" i="36"/>
  <c r="C26" i="36"/>
  <c r="D26" i="36"/>
  <c r="C27" i="36"/>
  <c r="D27" i="36"/>
  <c r="C28" i="36"/>
  <c r="D28" i="36"/>
  <c r="C29" i="36"/>
  <c r="D29" i="36"/>
  <c r="C30" i="36"/>
  <c r="D30" i="36"/>
  <c r="C33" i="36"/>
  <c r="D33" i="36"/>
  <c r="C34" i="36"/>
  <c r="D34" i="36"/>
  <c r="C35" i="36"/>
  <c r="D35" i="36"/>
  <c r="B32" i="36"/>
  <c r="B33" i="36"/>
  <c r="B34" i="36"/>
  <c r="B35" i="36"/>
  <c r="B30" i="36"/>
  <c r="B28" i="36"/>
  <c r="B29" i="36"/>
  <c r="B7" i="36"/>
  <c r="B9" i="36"/>
  <c r="B10" i="36"/>
  <c r="B11" i="36"/>
  <c r="B12" i="36"/>
  <c r="B13" i="36"/>
  <c r="B14" i="36"/>
  <c r="B15" i="36"/>
  <c r="B16" i="36"/>
  <c r="B17" i="36"/>
  <c r="B18" i="36"/>
  <c r="B19" i="36"/>
  <c r="B20" i="36"/>
  <c r="B21" i="36"/>
  <c r="B22" i="36"/>
  <c r="B23" i="36"/>
  <c r="B24" i="36"/>
  <c r="B25" i="36"/>
  <c r="B26" i="36"/>
  <c r="B27" i="36"/>
  <c r="D13" i="11" l="1"/>
  <c r="E21" i="11" l="1"/>
  <c r="G39" i="11" l="1"/>
  <c r="G38" i="11" l="1"/>
  <c r="G37" i="11"/>
  <c r="G34" i="11"/>
  <c r="G35" i="11"/>
  <c r="G36" i="11"/>
  <c r="D28" i="11" l="1"/>
  <c r="F4" i="29" l="1"/>
  <c r="K21" i="18"/>
  <c r="K20" i="18"/>
  <c r="K19" i="18"/>
  <c r="K18" i="18"/>
  <c r="K17" i="18"/>
  <c r="K16" i="18"/>
  <c r="K15" i="18"/>
  <c r="K14" i="18"/>
  <c r="K13" i="18"/>
  <c r="K12" i="18"/>
  <c r="K11" i="18"/>
  <c r="K10" i="18"/>
  <c r="K9" i="18"/>
  <c r="K8" i="18"/>
  <c r="K7" i="18"/>
  <c r="K6" i="18"/>
  <c r="K5" i="18"/>
  <c r="H34" i="11" l="1"/>
  <c r="I34" i="11" s="1"/>
  <c r="H37" i="11"/>
  <c r="I37" i="11" s="1"/>
  <c r="H38" i="11"/>
  <c r="I38" i="11" s="1"/>
  <c r="E31" i="11"/>
  <c r="H39" i="11"/>
  <c r="I39" i="11" s="1"/>
  <c r="H35" i="11"/>
  <c r="I35" i="11" s="1"/>
  <c r="E30" i="11"/>
  <c r="C13" i="29"/>
  <c r="C8" i="29"/>
  <c r="C7" i="29"/>
  <c r="C9" i="29"/>
  <c r="C21" i="29"/>
  <c r="C15" i="29" l="1"/>
  <c r="H36" i="11"/>
  <c r="I36" i="11" s="1"/>
  <c r="E5" i="11"/>
  <c r="F5" i="11" s="1"/>
  <c r="E8" i="11"/>
  <c r="F8" i="11" s="1"/>
  <c r="E24" i="11"/>
  <c r="E20" i="11"/>
  <c r="E6" i="11"/>
  <c r="F6" i="11" s="1"/>
  <c r="E23" i="11"/>
  <c r="E19" i="11"/>
  <c r="E7" i="11"/>
  <c r="C19" i="29"/>
  <c r="C6" i="29"/>
  <c r="C10" i="29" s="1"/>
  <c r="E28" i="11" l="1"/>
  <c r="E13" i="11"/>
  <c r="F13" i="11" s="1"/>
  <c r="E9" i="11"/>
  <c r="C12" i="29"/>
  <c r="C16" i="29"/>
  <c r="E11" i="11" l="1"/>
  <c r="E10" i="11"/>
  <c r="E12" i="11"/>
  <c r="C11" i="29"/>
  <c r="C14" i="29" s="1"/>
  <c r="E15" i="11" l="1"/>
  <c r="E14" i="11"/>
  <c r="E17" i="11" s="1"/>
  <c r="C18" i="29"/>
  <c r="C17" i="29"/>
  <c r="C20" i="29" s="1"/>
  <c r="E16" i="11" l="1"/>
  <c r="C22" i="29"/>
  <c r="E29" i="11" l="1"/>
  <c r="E22" i="11"/>
  <c r="E18" i="11"/>
  <c r="E25" i="11" l="1"/>
  <c r="G19" i="11" l="1"/>
  <c r="I19" i="11" s="1"/>
  <c r="G11" i="11"/>
  <c r="G15" i="11" l="1"/>
  <c r="I15" i="11" s="1"/>
  <c r="I11" i="11"/>
  <c r="D11" i="11"/>
  <c r="D19" i="11"/>
  <c r="F19" i="11" s="1"/>
  <c r="G12" i="11" l="1"/>
  <c r="F11" i="11"/>
  <c r="D15" i="11"/>
  <c r="F15" i="11" s="1"/>
  <c r="G7" i="11"/>
  <c r="I7" i="11" l="1"/>
  <c r="G9" i="11"/>
  <c r="I12" i="11"/>
  <c r="G14" i="11"/>
  <c r="D7" i="11"/>
  <c r="D12" i="11"/>
  <c r="D9" i="11" l="1"/>
  <c r="F7" i="11"/>
  <c r="I14" i="11"/>
  <c r="G16" i="11"/>
  <c r="I16" i="11" s="1"/>
  <c r="F12" i="11"/>
  <c r="D14" i="11"/>
  <c r="I9" i="11"/>
  <c r="G10" i="11"/>
  <c r="G18" i="11" l="1"/>
  <c r="I18" i="11" s="1"/>
  <c r="D10" i="11"/>
  <c r="F10" i="11" s="1"/>
  <c r="F9" i="11"/>
  <c r="G29" i="11"/>
  <c r="D16" i="11"/>
  <c r="F14" i="11"/>
  <c r="I10" i="11"/>
  <c r="G17" i="11"/>
  <c r="I17" i="11" s="1"/>
  <c r="D17" i="11" l="1"/>
  <c r="F17" i="11" s="1"/>
  <c r="F16" i="11"/>
  <c r="D18" i="11"/>
  <c r="F18" i="11" s="1"/>
  <c r="D29" i="11"/>
  <c r="H4" i="51" l="1"/>
  <c r="H5" i="51" s="1"/>
  <c r="F4" i="51" l="1"/>
  <c r="F5" i="51" s="1"/>
  <c r="G3" i="53"/>
  <c r="G4" i="53" s="1"/>
  <c r="G4" i="51"/>
  <c r="G5" i="51" s="1"/>
  <c r="H3" i="54" l="1"/>
  <c r="H4" i="54" s="1"/>
  <c r="H4" i="52"/>
  <c r="H5" i="52" s="1"/>
  <c r="H3" i="53"/>
  <c r="H4" i="53" s="1"/>
  <c r="F4" i="52"/>
  <c r="F5" i="52" s="1"/>
  <c r="F3" i="53"/>
  <c r="F4" i="53" s="1"/>
  <c r="G4" i="52"/>
  <c r="G5" i="52" s="1"/>
  <c r="H26" i="11" l="1"/>
  <c r="G26" i="11"/>
  <c r="I26" i="11" l="1"/>
  <c r="E26" i="11" l="1"/>
  <c r="E9" i="51" l="1"/>
  <c r="E13" i="51" s="1"/>
  <c r="E5" i="58"/>
  <c r="E16" i="58" s="1"/>
  <c r="G16" i="54" l="1"/>
  <c r="G8" i="60"/>
  <c r="G10" i="60" s="1"/>
  <c r="G3" i="60" s="1"/>
  <c r="G4" i="60" s="1"/>
  <c r="F16" i="54"/>
  <c r="F8" i="60"/>
  <c r="C20" i="54" l="1"/>
  <c r="C25" i="59"/>
  <c r="C26" i="59" s="1"/>
  <c r="D25" i="59"/>
  <c r="D26" i="59" s="1"/>
  <c r="D20" i="54"/>
  <c r="E25" i="59"/>
  <c r="E26" i="59" s="1"/>
  <c r="E20" i="54"/>
  <c r="G20" i="54"/>
  <c r="G21" i="54" s="1"/>
  <c r="G25" i="59"/>
  <c r="G26" i="59" s="1"/>
  <c r="F20" i="54"/>
  <c r="F25" i="59"/>
  <c r="F26" i="59" s="1"/>
  <c r="G3" i="54" l="1"/>
  <c r="G4" i="54" s="1"/>
  <c r="D21" i="54"/>
  <c r="D3" i="54" s="1"/>
  <c r="D4" i="54" s="1"/>
  <c r="C21" i="54"/>
  <c r="C3" i="54" s="1"/>
  <c r="C4" i="54" s="1"/>
  <c r="E9" i="60"/>
  <c r="E10" i="60" s="1"/>
  <c r="E3" i="60" s="1"/>
  <c r="E4" i="60" s="1"/>
  <c r="E19" i="54"/>
  <c r="H24" i="11"/>
  <c r="F19" i="54"/>
  <c r="F9" i="60"/>
  <c r="F10" i="60" s="1"/>
  <c r="F3" i="60" s="1"/>
  <c r="F4" i="60" s="1"/>
  <c r="F21" i="54" l="1"/>
  <c r="F3" i="54" s="1"/>
  <c r="F4" i="54" s="1"/>
  <c r="E21" i="54"/>
  <c r="E3" i="54" s="1"/>
  <c r="E4" i="54" s="1"/>
  <c r="G21" i="11"/>
  <c r="H21" i="11"/>
  <c r="H22" i="11" s="1"/>
  <c r="G20" i="11"/>
  <c r="D20" i="11" l="1"/>
  <c r="I20" i="11"/>
  <c r="G22" i="11"/>
  <c r="I22" i="11" s="1"/>
  <c r="G23" i="11"/>
  <c r="H23" i="11"/>
  <c r="G24" i="11"/>
  <c r="D21" i="11"/>
  <c r="F21" i="11" s="1"/>
  <c r="I21" i="11"/>
  <c r="D24" i="11" l="1"/>
  <c r="F20" i="11"/>
  <c r="D22" i="11"/>
  <c r="F22" i="11" s="1"/>
  <c r="D23" i="11"/>
  <c r="F23" i="11" s="1"/>
  <c r="I23" i="11"/>
  <c r="H25" i="11" l="1"/>
  <c r="G25" i="11" l="1"/>
  <c r="D25" i="11" l="1"/>
  <c r="G42" i="11" l="1"/>
  <c r="H42" i="11"/>
  <c r="G44" i="11" l="1"/>
  <c r="H44" i="11"/>
  <c r="H43" i="11"/>
  <c r="G43" i="11"/>
  <c r="G45" i="11" l="1"/>
  <c r="H45" i="11"/>
  <c r="D42" i="11" l="1"/>
  <c r="E42" i="11"/>
  <c r="D43" i="11"/>
  <c r="E43" i="11"/>
  <c r="D45" i="11" l="1"/>
  <c r="E45" i="11"/>
  <c r="E44" i="11"/>
  <c r="D44" i="11"/>
  <c r="D26" i="11" l="1"/>
  <c r="F26" i="11" s="1"/>
</calcChain>
</file>

<file path=xl/sharedStrings.xml><?xml version="1.0" encoding="utf-8"?>
<sst xmlns="http://schemas.openxmlformats.org/spreadsheetml/2006/main" count="1974" uniqueCount="678">
  <si>
    <t>FY 2023</t>
  </si>
  <si>
    <t>9M 2023</t>
  </si>
  <si>
    <t>H1 2023</t>
  </si>
  <si>
    <t>Q1 2023</t>
  </si>
  <si>
    <t>Q4 2023</t>
  </si>
  <si>
    <t>Q3 2023</t>
  </si>
  <si>
    <t>Q2 2023</t>
  </si>
  <si>
    <t>Q3 23</t>
  </si>
  <si>
    <t>Q2 23</t>
  </si>
  <si>
    <t>Q1 23</t>
  </si>
  <si>
    <t>Dec 2023</t>
  </si>
  <si>
    <t>Sep 2023</t>
  </si>
  <si>
    <t>Jun 2023</t>
  </si>
  <si>
    <t>Mar 2023</t>
  </si>
  <si>
    <t>31.12.2023</t>
  </si>
  <si>
    <t>30.09.2023</t>
  </si>
  <si>
    <t>30.06.2023</t>
  </si>
  <si>
    <t>31.03.2023</t>
  </si>
  <si>
    <t>Q4 2022</t>
  </si>
  <si>
    <t>Q3 2022</t>
  </si>
  <si>
    <t>Q2 2022</t>
  </si>
  <si>
    <t>Q1 2022</t>
  </si>
  <si>
    <t>Management Adjustments</t>
  </si>
  <si>
    <t>Extraordinary costs</t>
  </si>
  <si>
    <t>Profit/ (Loss) attributable to shareholders</t>
  </si>
  <si>
    <t>Non-controlling interests</t>
  </si>
  <si>
    <t>Profit/ (Loss) after income  tax from continuing operations</t>
  </si>
  <si>
    <t>Impact from NPA transactions</t>
  </si>
  <si>
    <t xml:space="preserve">Profit/ (Loss) after income tax from discontinued operations </t>
  </si>
  <si>
    <t>PPI/Average Assets</t>
  </si>
  <si>
    <t>Securities</t>
  </si>
  <si>
    <t>Accumulated Provisions and FV adjustments</t>
  </si>
  <si>
    <t xml:space="preserve">Gross Loans </t>
  </si>
  <si>
    <t>Deposits</t>
  </si>
  <si>
    <t>Net Loans</t>
  </si>
  <si>
    <t>Impairment losses</t>
  </si>
  <si>
    <t>Net Interest Income</t>
  </si>
  <si>
    <t>Total Assets</t>
  </si>
  <si>
    <t>Total Equity</t>
  </si>
  <si>
    <t>Goodwill and other intangible assets</t>
  </si>
  <si>
    <t>Additional Tier 1 capital &amp; Hybrid securities</t>
  </si>
  <si>
    <t>FY 2022</t>
  </si>
  <si>
    <t>9M 2022</t>
  </si>
  <si>
    <t>H1 2022</t>
  </si>
  <si>
    <t>Other adjustments</t>
  </si>
  <si>
    <t xml:space="preserve">Profit/ (Loss) before income tax </t>
  </si>
  <si>
    <t xml:space="preserve">ASSETS - LIABILITIES AND OFF BALANCE SHEET ITEMS  </t>
  </si>
  <si>
    <t>in Euro million</t>
  </si>
  <si>
    <t>Dec 2022</t>
  </si>
  <si>
    <t>Sep 2022</t>
  </si>
  <si>
    <t>Jun 2022</t>
  </si>
  <si>
    <t>Mar 2022</t>
  </si>
  <si>
    <t>Dec 2021</t>
  </si>
  <si>
    <t>Sep 2021</t>
  </si>
  <si>
    <t>Jun 2021</t>
  </si>
  <si>
    <t>Mar 2021</t>
  </si>
  <si>
    <t>Dec 2020</t>
  </si>
  <si>
    <t xml:space="preserve">INCOME STATEMENT </t>
  </si>
  <si>
    <t>Q4 2021</t>
  </si>
  <si>
    <t>Q3 2021</t>
  </si>
  <si>
    <t>Q2 2021</t>
  </si>
  <si>
    <t>Q1 2021</t>
  </si>
  <si>
    <t>Q4 2020</t>
  </si>
  <si>
    <t xml:space="preserve">Net Interest Income </t>
  </si>
  <si>
    <t>Net fee and commission income</t>
  </si>
  <si>
    <t>Income from financial operations</t>
  </si>
  <si>
    <t>Other income</t>
  </si>
  <si>
    <t xml:space="preserve">Operating Income </t>
  </si>
  <si>
    <t>Staff costs</t>
  </si>
  <si>
    <t>General expenses</t>
  </si>
  <si>
    <t>Depreciation and amortization expenses</t>
  </si>
  <si>
    <t>Integration costs</t>
  </si>
  <si>
    <t>Operating Expenses</t>
  </si>
  <si>
    <t>Other items</t>
  </si>
  <si>
    <t>Provisions and transformation costs</t>
  </si>
  <si>
    <t>Share of profit/(loss) of associates and joint ventures</t>
  </si>
  <si>
    <t>Income Tax</t>
  </si>
  <si>
    <t>Profit/ (Loss) after Income tax</t>
  </si>
  <si>
    <t>Other</t>
  </si>
  <si>
    <t>"Extraordinary Costs"</t>
  </si>
  <si>
    <t>Q4 22</t>
  </si>
  <si>
    <t>Q3 22</t>
  </si>
  <si>
    <t>Q2 22</t>
  </si>
  <si>
    <t>Q1 22</t>
  </si>
  <si>
    <t>Total</t>
  </si>
  <si>
    <t>"Income from financial operations" or "Trading Income"</t>
  </si>
  <si>
    <t>Impairment losses on loans</t>
  </si>
  <si>
    <t>Income tax</t>
  </si>
  <si>
    <t>31.12.2022</t>
  </si>
  <si>
    <t>30.09.2022</t>
  </si>
  <si>
    <t>30.06.2022</t>
  </si>
  <si>
    <t>31.03.2022</t>
  </si>
  <si>
    <t>31.12.2021</t>
  </si>
  <si>
    <t>30.09.2021</t>
  </si>
  <si>
    <t>30.06.2021</t>
  </si>
  <si>
    <t>31.03.2021</t>
  </si>
  <si>
    <t>31.12.2020</t>
  </si>
  <si>
    <t>30.6.2016</t>
  </si>
  <si>
    <t>ASSETS</t>
  </si>
  <si>
    <t>Cash and balances with Central Banks</t>
  </si>
  <si>
    <t>Due from banks</t>
  </si>
  <si>
    <t>Derivative financial assets</t>
  </si>
  <si>
    <t>Investment securities</t>
  </si>
  <si>
    <t>Investments in associates and joint ventures</t>
  </si>
  <si>
    <t>Investment property</t>
  </si>
  <si>
    <t>Property, plant and equipment</t>
  </si>
  <si>
    <t>Deferred tax assets</t>
  </si>
  <si>
    <t>Other assets</t>
  </si>
  <si>
    <t>Σύνολο Ενεργητικού</t>
  </si>
  <si>
    <t>LIABILITIES</t>
  </si>
  <si>
    <t>Due to banks</t>
  </si>
  <si>
    <t>Due to customers</t>
  </si>
  <si>
    <t>Deferred tax liabilities</t>
  </si>
  <si>
    <t>Employee defined benefit obligations</t>
  </si>
  <si>
    <t>Other liabilities</t>
  </si>
  <si>
    <t>Provisions</t>
  </si>
  <si>
    <t>Total Liabilities</t>
  </si>
  <si>
    <t>EQUITY</t>
  </si>
  <si>
    <t>Share capital</t>
  </si>
  <si>
    <t>Share premium</t>
  </si>
  <si>
    <t>Special Reserve for share issue reduction</t>
  </si>
  <si>
    <t>Funds received in advance of share issue</t>
  </si>
  <si>
    <t>Ποσά που καταχωρήθηκαν απευθείας στην Καθαρή Θέση και αφορούν στοιχεία Ενεργητικού προς πώληση</t>
  </si>
  <si>
    <t>Retained earnings</t>
  </si>
  <si>
    <t>Total Liabilities &amp; Equity</t>
  </si>
  <si>
    <t>ECB</t>
  </si>
  <si>
    <t>Time Deposits</t>
  </si>
  <si>
    <t>Αποσβέσεις</t>
  </si>
  <si>
    <t>Depreciation and amortization</t>
  </si>
  <si>
    <t>Servicing fees</t>
  </si>
  <si>
    <t>30.9.2022</t>
  </si>
  <si>
    <t>30.9.2021</t>
  </si>
  <si>
    <t>Cyprus</t>
  </si>
  <si>
    <t>Greece</t>
  </si>
  <si>
    <t>UK</t>
  </si>
  <si>
    <t>Consumer</t>
  </si>
  <si>
    <t>Mortgages</t>
  </si>
  <si>
    <t>Business</t>
  </si>
  <si>
    <t>Consumer Credit</t>
  </si>
  <si>
    <t>Retail</t>
  </si>
  <si>
    <t>SBL</t>
  </si>
  <si>
    <t>Gross Loans</t>
  </si>
  <si>
    <t>BALANCE SHEET</t>
  </si>
  <si>
    <t>Group</t>
  </si>
  <si>
    <t>Individuals</t>
  </si>
  <si>
    <t>Mutual Funds</t>
  </si>
  <si>
    <t>International</t>
  </si>
  <si>
    <t>Fixed Income</t>
  </si>
  <si>
    <t>Equities</t>
  </si>
  <si>
    <t>Managed Accounts</t>
  </si>
  <si>
    <t>Total Loans</t>
  </si>
  <si>
    <t>Romania</t>
  </si>
  <si>
    <t>Bulgaria</t>
  </si>
  <si>
    <t>Albania</t>
  </si>
  <si>
    <t>Abroad</t>
  </si>
  <si>
    <t>NPLs (&gt;90days)</t>
  </si>
  <si>
    <t>NPLs (&gt;90days) %</t>
  </si>
  <si>
    <t>Provision Stock</t>
  </si>
  <si>
    <t>NPEs</t>
  </si>
  <si>
    <t>NPEs %</t>
  </si>
  <si>
    <t>ASSET QUALITY</t>
  </si>
  <si>
    <t>Business Loans</t>
  </si>
  <si>
    <t>Wholesale</t>
  </si>
  <si>
    <t>PEs</t>
  </si>
  <si>
    <t>Total NPE Coverage %</t>
  </si>
  <si>
    <t>Senior notes</t>
  </si>
  <si>
    <t>Cash Coverage %</t>
  </si>
  <si>
    <t>Collateral Coverage %</t>
  </si>
  <si>
    <t>Collateral</t>
  </si>
  <si>
    <t>Total NPL Coverage %</t>
  </si>
  <si>
    <t>NPLs</t>
  </si>
  <si>
    <t>Net Commission Income</t>
  </si>
  <si>
    <t>Total Operating Revenues</t>
  </si>
  <si>
    <t>Recurring Operating Expenses</t>
  </si>
  <si>
    <t>One-off Costs</t>
  </si>
  <si>
    <t>Total Operating Expenses</t>
  </si>
  <si>
    <t>Impairment losses and provisions to cover credit risk and other related expenses</t>
  </si>
  <si>
    <t>PAT</t>
  </si>
  <si>
    <t>Normalised PAT</t>
  </si>
  <si>
    <t xml:space="preserve">Net Loans </t>
  </si>
  <si>
    <t>RWAs</t>
  </si>
  <si>
    <t>TBV</t>
  </si>
  <si>
    <t>CET1</t>
  </si>
  <si>
    <t>Non Performing Assets</t>
  </si>
  <si>
    <t>Domestic</t>
  </si>
  <si>
    <t xml:space="preserve">Deposits </t>
  </si>
  <si>
    <t xml:space="preserve">Mutual Funds </t>
  </si>
  <si>
    <t>Debt securities issued</t>
  </si>
  <si>
    <t>Subordinated Debt</t>
  </si>
  <si>
    <t>Equity</t>
  </si>
  <si>
    <t>Ιmpairment losses</t>
  </si>
  <si>
    <t>FY 2021</t>
  </si>
  <si>
    <t>9M 2021</t>
  </si>
  <si>
    <t>H1 2021</t>
  </si>
  <si>
    <t>FY 2020</t>
  </si>
  <si>
    <t xml:space="preserve">RATIOS </t>
  </si>
  <si>
    <t>Cost to Income Ratio</t>
  </si>
  <si>
    <t>Common Equity Tier I (CET1)</t>
  </si>
  <si>
    <t>HQLA</t>
  </si>
  <si>
    <t>Eurosystem Funding</t>
  </si>
  <si>
    <t>Eurosystem funding / Assets</t>
  </si>
  <si>
    <t>Securitization expenses</t>
  </si>
  <si>
    <t>Transaction related impairments</t>
  </si>
  <si>
    <t>Covid-19</t>
  </si>
  <si>
    <t>Normalised Profit After Tax</t>
  </si>
  <si>
    <t>Core Banking Income</t>
  </si>
  <si>
    <t xml:space="preserve">Core Pre-Provision Income </t>
  </si>
  <si>
    <t>Fully-Loaded Common Equity Tier 1 ratio</t>
  </si>
  <si>
    <t xml:space="preserve">Loan to Deposit ratio </t>
  </si>
  <si>
    <t xml:space="preserve">Net Interest Margin </t>
  </si>
  <si>
    <t>Non Performing Exposures</t>
  </si>
  <si>
    <t xml:space="preserve">Non Performing Exposures Collateral Coverage  </t>
  </si>
  <si>
    <t xml:space="preserve">Non Performing Exposure Coverage </t>
  </si>
  <si>
    <t xml:space="preserve">Non Performing Exposure ratio </t>
  </si>
  <si>
    <t xml:space="preserve">Non Performing Exposure Total Coverage </t>
  </si>
  <si>
    <t>Non Performing Loans</t>
  </si>
  <si>
    <t xml:space="preserve">Non Performing Loan Coverage  </t>
  </si>
  <si>
    <t xml:space="preserve">Non Performing Loan ratio </t>
  </si>
  <si>
    <t xml:space="preserve">Non Performing Loan Total Coverage </t>
  </si>
  <si>
    <t xml:space="preserve">Pre-Provision Income </t>
  </si>
  <si>
    <t xml:space="preserve">Recurring Cost to Income ratio </t>
  </si>
  <si>
    <t>Tangible Book Value or Tangible Equity</t>
  </si>
  <si>
    <t xml:space="preserve">Tangible Book Value per share </t>
  </si>
  <si>
    <t xml:space="preserve">Cost/Assets </t>
  </si>
  <si>
    <t>Return on Equity</t>
  </si>
  <si>
    <t>RWA Density</t>
  </si>
  <si>
    <t xml:space="preserve">Core Operating Income </t>
  </si>
  <si>
    <t xml:space="preserve">Total Operating Expenses </t>
  </si>
  <si>
    <t xml:space="preserve">Recurring Operating Expenses </t>
  </si>
  <si>
    <t>Fair Value adjustments</t>
  </si>
  <si>
    <t>Impairment losses of which Underlying</t>
  </si>
  <si>
    <t>Net fee and commission Income</t>
  </si>
  <si>
    <t>Operating Income</t>
  </si>
  <si>
    <t>Impairment Losses</t>
  </si>
  <si>
    <t>Shareholders Equity</t>
  </si>
  <si>
    <t>TOTAL</t>
  </si>
  <si>
    <t xml:space="preserve">PPI </t>
  </si>
  <si>
    <t>Asset Quality</t>
  </si>
  <si>
    <t>PE</t>
  </si>
  <si>
    <t>Tangible Book Value</t>
  </si>
  <si>
    <t>General Administrative Expenses</t>
  </si>
  <si>
    <t>Other impairments</t>
  </si>
  <si>
    <t>NPE</t>
  </si>
  <si>
    <t>INCOME STATEMENT</t>
  </si>
  <si>
    <t>Core Operating Income</t>
  </si>
  <si>
    <t>Pre-Provision Income</t>
  </si>
  <si>
    <t>Core Pre-Provision Income</t>
  </si>
  <si>
    <t>Underlying</t>
  </si>
  <si>
    <t>NPE ratio (%)</t>
  </si>
  <si>
    <t>Notes</t>
  </si>
  <si>
    <t>KEY FINANCIAL DATA</t>
  </si>
  <si>
    <t>(in Euro million)</t>
  </si>
  <si>
    <t>Nine months ending (YoY)</t>
  </si>
  <si>
    <t>Quarter ending (QoQ)</t>
  </si>
  <si>
    <t>YoY (%)</t>
  </si>
  <si>
    <t>QoQ (%)</t>
  </si>
  <si>
    <t>Net fee &amp; commission income</t>
  </si>
  <si>
    <t>Income from fin. Operations*</t>
  </si>
  <si>
    <t>Staff Costs</t>
  </si>
  <si>
    <t>Depreciation &amp; Amortisation</t>
  </si>
  <si>
    <t>Impairment Losses on loans</t>
  </si>
  <si>
    <t xml:space="preserve">Profit Before Income Tax </t>
  </si>
  <si>
    <t>Net Interest Margin</t>
  </si>
  <si>
    <t>Recurring Cost to Income Ratio</t>
  </si>
  <si>
    <t>Total CAD</t>
  </si>
  <si>
    <t>L/D ratio</t>
  </si>
  <si>
    <t>NPL</t>
  </si>
  <si>
    <t>NPL ratio (%)</t>
  </si>
  <si>
    <t>[1] Defined as total income excluding income from financial operations.</t>
  </si>
  <si>
    <t>[2] Adjusted for trading income and integration costs.</t>
  </si>
  <si>
    <t>[3] According to the European Banking Authority definition and pro-forma for the Euro 2.9 bn total advance from the HFSF.</t>
  </si>
  <si>
    <t>Twelve Months ended (YoY)</t>
  </si>
  <si>
    <t>Σύνολο λοιπών εσόδων/(ζηµιών)</t>
  </si>
  <si>
    <t>ύνολο εξόδων προ ζηµιών αποµείωσης και προβλέψεων 
για την κάλυψη του πιστωτικού κινδύνου</t>
  </si>
  <si>
    <t>CONSOLIDATED BALANCE SHEET</t>
  </si>
  <si>
    <t>Οµολογίες έκδοσής µας και λοιπές δανειακές υποχρεώσεις</t>
  </si>
  <si>
    <t>Υποχρεώσεις που συνδέονται µε στοιχεία Ενεργητικού προς πώληση</t>
  </si>
  <si>
    <t>Liabilities associated with Assets HFS</t>
  </si>
  <si>
    <t>Amounts directly recognized in equity and are associated with assets classified as held for sale</t>
  </si>
  <si>
    <t>ΚΥΡΙΑ ΧΡΗΜΑΤΟΟΙΚΟΝΟΜΙΚΑ ΣΤΟΙΧΕΙΑ</t>
  </si>
  <si>
    <t>(σε εκατ. Ευρώ)</t>
  </si>
  <si>
    <t>Καθαρό Έσοδο από Τόκους</t>
  </si>
  <si>
    <t>Καθαρό Έσοδο από αμοιβές και προμήθειες</t>
  </si>
  <si>
    <t>Αποτελέσματα Χρημ/κών Πράξεων</t>
  </si>
  <si>
    <t>Λοιπά Έσοδα</t>
  </si>
  <si>
    <t>Λειτουργικά Έσοδα</t>
  </si>
  <si>
    <t>Κύρια Λειτουργικά Έσοδα</t>
  </si>
  <si>
    <t>Αμοιβές και Έξοδα Προσωπικού</t>
  </si>
  <si>
    <t>Γενικά Διοικητικά Έξοδα</t>
  </si>
  <si>
    <t xml:space="preserve">Επαναλαμβανόμενα Λειτουργικά Έξοδα </t>
  </si>
  <si>
    <t>Έκτακτα έξοδα</t>
  </si>
  <si>
    <t>Λειτουργικά Έξοδα</t>
  </si>
  <si>
    <t>Κύρια Αποτέλεσμα προ Προβλέψεων</t>
  </si>
  <si>
    <t xml:space="preserve">Ζημίες Απομειώσεως </t>
  </si>
  <si>
    <t>Κέρδη/(Ζημίες) πριν το Φόρο εισοδήματος</t>
  </si>
  <si>
    <t>Φόρος Εισοδήματος</t>
  </si>
  <si>
    <t>Καθαρά Κέρδη/(Ζημίες) μετά το φόρο εισοδήματος</t>
  </si>
  <si>
    <t>Καθαρά Κέρδη/(Ζημίες) μετά το φόρο εισοδήματος που αναλογούν στους Μετόχους της Τραπέζης</t>
  </si>
  <si>
    <t>Καθαρό Έσοδο Τόκων/Μέσο Ενεργητικό (MARGIN)</t>
  </si>
  <si>
    <t xml:space="preserve">Δείκτης Εξόδων/Εσόδων </t>
  </si>
  <si>
    <t>Δείκτης Κύριων Βασικών Ιδίων Κεφαλαίων</t>
  </si>
  <si>
    <t>Δείκτης Δάνεια προς Καταθέσεις</t>
  </si>
  <si>
    <r>
      <t>Δάνεια</t>
    </r>
    <r>
      <rPr>
        <sz val="8.5"/>
        <color rgb="FF000000"/>
        <rFont val="Arial"/>
        <family val="2"/>
        <charset val="161"/>
      </rPr>
      <t xml:space="preserve"> (μετά από συσσωρευμένες προβλέψεις)</t>
    </r>
  </si>
  <si>
    <t>Χρεόγραφα</t>
  </si>
  <si>
    <t>Καταθέσεις</t>
  </si>
  <si>
    <t>Σύνολο Καθαρής Θέσης</t>
  </si>
  <si>
    <t>Ενσώματη Καθαρή Θέση</t>
  </si>
  <si>
    <t>[1] Τα Κύρια Λειτουργικά Έσοδα ορίζονται ως τα Συνολικά Λειτουργικά Έσοδα μείον τα αποτελέσματα χρηματοοικονομικών πράξεων.</t>
  </si>
  <si>
    <t>[2] Προσαρμοσμένο για τα αποτελέσματα χρηματοοικονομικών πράξεων και τα Έξοδα Συγχωνεύσεως.</t>
  </si>
  <si>
    <t>[3] Σύμφωνα με τον ορισμό της Ευρωπαϊκής Τραπεζικής Αρχής (ΕΒΑ) και προσαρμοσμένα για την καταβολή ύψους Ευρώ 2,9 δισ. από το Ταμείο Χρηματοπιστωτικής Σταθερότητας.</t>
  </si>
  <si>
    <t>Loans PE</t>
  </si>
  <si>
    <t>Bonds</t>
  </si>
  <si>
    <t>Impairments</t>
  </si>
  <si>
    <t>Cost of Risk</t>
  </si>
  <si>
    <t>Business credit related</t>
  </si>
  <si>
    <t>Asset management</t>
  </si>
  <si>
    <t>Bancassurance</t>
  </si>
  <si>
    <t>Cards &amp; Payments</t>
  </si>
  <si>
    <t>Net Credit Expansion</t>
  </si>
  <si>
    <t xml:space="preserve"> </t>
  </si>
  <si>
    <t>DTC</t>
  </si>
  <si>
    <t>FVOCI</t>
  </si>
  <si>
    <t>Cost of Risk evolution</t>
  </si>
  <si>
    <t>Six months ended</t>
  </si>
  <si>
    <t>Reported</t>
  </si>
  <si>
    <t>Exceptional Items</t>
  </si>
  <si>
    <t>Recurring</t>
  </si>
  <si>
    <t>Income from fin. operations</t>
  </si>
  <si>
    <t>General Expenses</t>
  </si>
  <si>
    <t>Depreciation &amp; Amortisation expenses</t>
  </si>
  <si>
    <t>Operating Expenses 
Before Integration &amp; Extraordinary Costs</t>
  </si>
  <si>
    <t>Pre-Provision Income 
Before Integration &amp; Extraordinary Costs</t>
  </si>
  <si>
    <t>Profit Before Tax</t>
  </si>
  <si>
    <t>Profit After Tax</t>
  </si>
  <si>
    <t>RATIOS - quarterly</t>
  </si>
  <si>
    <t>ROTE</t>
  </si>
  <si>
    <t>RATIOS - cumulative</t>
  </si>
  <si>
    <t>Sight &amp; Savings</t>
  </si>
  <si>
    <t>GGBs</t>
  </si>
  <si>
    <t>ECB eligible</t>
  </si>
  <si>
    <t>Credit Cards</t>
  </si>
  <si>
    <t>Small Business Loans</t>
  </si>
  <si>
    <t>Ordinary Equity</t>
  </si>
  <si>
    <t>DTA deduction</t>
  </si>
  <si>
    <t>AT1 &amp; Hybrids</t>
  </si>
  <si>
    <t>Tier 1</t>
  </si>
  <si>
    <t>Lower Tier II</t>
  </si>
  <si>
    <t>Credit</t>
  </si>
  <si>
    <t>Market</t>
  </si>
  <si>
    <t>IFRS9</t>
  </si>
  <si>
    <t>Other DTA</t>
  </si>
  <si>
    <t>Assets</t>
  </si>
  <si>
    <t>SEE Loans</t>
  </si>
  <si>
    <t>Large Corporates</t>
  </si>
  <si>
    <t>Transportation</t>
  </si>
  <si>
    <t>Manufacturing</t>
  </si>
  <si>
    <t>Trade</t>
  </si>
  <si>
    <t>Construction</t>
  </si>
  <si>
    <t>Energy</t>
  </si>
  <si>
    <t>Real Estate</t>
  </si>
  <si>
    <t>Agriculture</t>
  </si>
  <si>
    <t>Consumer Loans</t>
  </si>
  <si>
    <t xml:space="preserve">Credit Cards </t>
  </si>
  <si>
    <t>of which:</t>
  </si>
  <si>
    <t>Medium and Large Business Loans</t>
  </si>
  <si>
    <t>Customer Assets</t>
  </si>
  <si>
    <t xml:space="preserve">Group Deposits </t>
  </si>
  <si>
    <t>Time deposits</t>
  </si>
  <si>
    <t>%
Dec 2023 /Dec 2022</t>
  </si>
  <si>
    <t>Loans (net)</t>
  </si>
  <si>
    <r>
      <t xml:space="preserve">Private Banking </t>
    </r>
    <r>
      <rPr>
        <b/>
        <vertAlign val="superscript"/>
        <sz val="11"/>
        <color rgb="FF002060"/>
        <rFont val="Arial"/>
        <family val="2"/>
        <charset val="161"/>
      </rPr>
      <t>1</t>
    </r>
  </si>
  <si>
    <t>1. Private Banking Investment AUMs also includes AB Mutual Funds</t>
  </si>
  <si>
    <t>YoY % change</t>
  </si>
  <si>
    <t>QoQ % change</t>
  </si>
  <si>
    <t>Impairments &amp; Gains/(Losses) on financial instruments, fixed assets and equity investments</t>
  </si>
  <si>
    <r>
      <t>Normalised Profit After Tax</t>
    </r>
    <r>
      <rPr>
        <b/>
        <vertAlign val="superscript"/>
        <sz val="11"/>
        <color rgb="FF002060"/>
        <rFont val="Arial"/>
        <family val="2"/>
        <charset val="161"/>
      </rPr>
      <t>2</t>
    </r>
  </si>
  <si>
    <t xml:space="preserve">Net Interest Income / Average Assets - NIM </t>
  </si>
  <si>
    <t>BUSINESS VOLUMES</t>
  </si>
  <si>
    <t>Customer Financing</t>
  </si>
  <si>
    <r>
      <t xml:space="preserve">AUMs </t>
    </r>
    <r>
      <rPr>
        <vertAlign val="superscript"/>
        <sz val="11"/>
        <rFont val="Arial"/>
        <family val="2"/>
        <charset val="161"/>
      </rPr>
      <t>1</t>
    </r>
  </si>
  <si>
    <t>1. Investment AUMs also includes Equities &amp; Bonds for non Private Banking customers.</t>
  </si>
  <si>
    <t>Securities held for trading</t>
  </si>
  <si>
    <t>Loans and advances to customers (net)</t>
  </si>
  <si>
    <t>Performing Exposures</t>
  </si>
  <si>
    <r>
      <t>Allowance for Impairment Losses</t>
    </r>
    <r>
      <rPr>
        <i/>
        <vertAlign val="superscript"/>
        <sz val="11"/>
        <rFont val="Arial"/>
        <family val="2"/>
        <charset val="161"/>
      </rPr>
      <t>1</t>
    </r>
  </si>
  <si>
    <t>Loans and receivables</t>
  </si>
  <si>
    <t>Measured at FV through OCI</t>
  </si>
  <si>
    <t>Measured at amortized cost</t>
  </si>
  <si>
    <t>Measured at FV through PnL</t>
  </si>
  <si>
    <t>Assets held for sale</t>
  </si>
  <si>
    <t>Debt securities in issue held by institutional investors and other borrowed funds</t>
  </si>
  <si>
    <t>Amounts due for current income tax and other taxes</t>
  </si>
  <si>
    <t>Liabilities related to assets held for sale</t>
  </si>
  <si>
    <t>Equity attributable to equity owners of the Bank</t>
  </si>
  <si>
    <t>Reserves</t>
  </si>
  <si>
    <t>Amounts recognized directly in Equity and relate to assets held for sale</t>
  </si>
  <si>
    <t>1. Provisions include off balance sheet items</t>
  </si>
  <si>
    <r>
      <t>Impact from NPA transactions</t>
    </r>
    <r>
      <rPr>
        <vertAlign val="superscript"/>
        <sz val="11"/>
        <rFont val="Arial"/>
        <family val="2"/>
        <charset val="161"/>
      </rPr>
      <t>1</t>
    </r>
    <r>
      <rPr>
        <sz val="11"/>
        <rFont val="Arial"/>
        <family val="2"/>
      </rPr>
      <t>, Galaxy &amp; Cepal deconsolidation impact, Profit/ (Loss) after income tax from discontinued operations &amp; other adjustments</t>
    </r>
  </si>
  <si>
    <t>1. Q3 2023 impact from NPA transactions includes €7mn impairment of Skyline,  €2mn impairment of Solar, €2mn impairment of Leasing, €1mn impairment of Sky, €1mn trading gains from Skyline, as well as tax charge related to the above.</t>
  </si>
  <si>
    <t xml:space="preserve">Loans NPE </t>
  </si>
  <si>
    <t>Funding &amp; Other</t>
  </si>
  <si>
    <t>LOAN SPREADS</t>
  </si>
  <si>
    <t>BANK LOAN BOOK</t>
  </si>
  <si>
    <t>DEPOSIT SPREADS</t>
  </si>
  <si>
    <t>Sight - Savings</t>
  </si>
  <si>
    <t>o/w EUR</t>
  </si>
  <si>
    <t>SEE Deposits</t>
  </si>
  <si>
    <t>TOTAL GROUP</t>
  </si>
  <si>
    <t xml:space="preserve">LOANS </t>
  </si>
  <si>
    <t>DEPOSITS</t>
  </si>
  <si>
    <t>Underlying Impairments</t>
  </si>
  <si>
    <t>Total Impairment losses</t>
  </si>
  <si>
    <t>Net Loans Average</t>
  </si>
  <si>
    <t>Transaction related</t>
  </si>
  <si>
    <t>LOANS</t>
  </si>
  <si>
    <t>Group Loans</t>
  </si>
  <si>
    <t>Disbursements</t>
  </si>
  <si>
    <t>Repayments</t>
  </si>
  <si>
    <t>LOANS (per sector)</t>
  </si>
  <si>
    <t>Households (Mortgage, Consumer Loans &amp; Credit Cards)</t>
  </si>
  <si>
    <t>Total Business Loans</t>
  </si>
  <si>
    <t>Agriculture, forestry and fishing</t>
  </si>
  <si>
    <t>Mining and quarrying</t>
  </si>
  <si>
    <t>Electricity, gas, steam and air conditioning supply</t>
  </si>
  <si>
    <t>Water supply</t>
  </si>
  <si>
    <t>Wholesale and retail trade</t>
  </si>
  <si>
    <t>Transport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</si>
  <si>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</si>
  <si>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</si>
  <si>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</si>
  <si>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</si>
  <si>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</si>
  <si>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</si>
  <si>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</si>
  <si>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</si>
  <si>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services and social work activities</t>
  </si>
  <si>
    <t>Arts, entertainment and recreation</t>
  </si>
  <si>
    <t>Other services</t>
  </si>
  <si>
    <t>General governments</t>
  </si>
  <si>
    <t>Other financial corporations</t>
  </si>
  <si>
    <t>LOANS (New Disbursements per sector)</t>
  </si>
  <si>
    <t>Total Business Disbursements</t>
  </si>
  <si>
    <t>Utilities</t>
  </si>
  <si>
    <t>Hospitality/Tourism</t>
  </si>
  <si>
    <t>Infrastructure</t>
  </si>
  <si>
    <t>Waste Management</t>
  </si>
  <si>
    <t>Public Private Partnership</t>
  </si>
  <si>
    <t>Financial Activities</t>
  </si>
  <si>
    <t>NPE - Group</t>
  </si>
  <si>
    <t>NPE - Greece</t>
  </si>
  <si>
    <t>NPL - Group</t>
  </si>
  <si>
    <t>NPL - Greece</t>
  </si>
  <si>
    <t>Forborne - Group</t>
  </si>
  <si>
    <t>Forborne NPLs &gt;90dpd</t>
  </si>
  <si>
    <t>Forborne NPLs &lt;90dpd</t>
  </si>
  <si>
    <t xml:space="preserve">Performing forborne </t>
  </si>
  <si>
    <t xml:space="preserve">Total forborne </t>
  </si>
  <si>
    <t>Forborne - Greece</t>
  </si>
  <si>
    <t>Gross organic NPE formation per segment - Greece</t>
  </si>
  <si>
    <t>SBLs</t>
  </si>
  <si>
    <t>Provisions stock include off balance sheet items</t>
  </si>
  <si>
    <t>Customer Funds</t>
  </si>
  <si>
    <r>
      <t>Asset Management balances</t>
    </r>
    <r>
      <rPr>
        <b/>
        <vertAlign val="superscript"/>
        <sz val="11"/>
        <rFont val="Arial"/>
        <family val="2"/>
        <charset val="161"/>
      </rPr>
      <t>1</t>
    </r>
  </si>
  <si>
    <r>
      <t>o/w Private Banking</t>
    </r>
    <r>
      <rPr>
        <b/>
        <vertAlign val="superscript"/>
        <sz val="11"/>
        <rFont val="Arial"/>
        <family val="2"/>
        <charset val="161"/>
      </rPr>
      <t>2</t>
    </r>
  </si>
  <si>
    <t>1. Investment AUMs also includes Equities &amp; Bonds for non Private Banking customers</t>
  </si>
  <si>
    <t>2. Private Banking Investment AUMs also includes AB Mutual Funds</t>
  </si>
  <si>
    <r>
      <t xml:space="preserve">CAPITAL POSITION - Phased in
</t>
    </r>
    <r>
      <rPr>
        <i/>
        <sz val="10"/>
        <rFont val="Arial"/>
        <family val="2"/>
        <charset val="161"/>
      </rPr>
      <t>Pro forma for remaining RWA relief of transactions (and AT1 issuance for Dec 2022)</t>
    </r>
  </si>
  <si>
    <t>Total Capital</t>
  </si>
  <si>
    <t xml:space="preserve">Risk Weighted Assets </t>
  </si>
  <si>
    <t>CET1 ratio (%)</t>
  </si>
  <si>
    <t>Total Capital Ratio (%)</t>
  </si>
  <si>
    <r>
      <t xml:space="preserve">CAPITAL POSITION - Fully Loaded
</t>
    </r>
    <r>
      <rPr>
        <i/>
        <sz val="10"/>
        <rFont val="Arial"/>
        <family val="2"/>
        <charset val="161"/>
      </rPr>
      <t>Pro forma for remaining RWA relief of transactions (and AT1 issuance for Dec 2022)</t>
    </r>
  </si>
  <si>
    <r>
      <t xml:space="preserve">Risk Weighted Assets - Phased in
</t>
    </r>
    <r>
      <rPr>
        <i/>
        <sz val="10"/>
        <rFont val="Arial"/>
        <family val="2"/>
        <charset val="161"/>
      </rPr>
      <t>Pro forma for remaining RWA relief of transactions</t>
    </r>
  </si>
  <si>
    <t xml:space="preserve">Operational </t>
  </si>
  <si>
    <t>Total Risk Weighted Assets</t>
  </si>
  <si>
    <r>
      <t xml:space="preserve">Risk Weighted Assets - Fully Loaded
</t>
    </r>
    <r>
      <rPr>
        <i/>
        <sz val="10"/>
        <rFont val="Arial"/>
        <family val="2"/>
        <charset val="161"/>
      </rPr>
      <t>Pro forma for remaining RWA relief of transactions</t>
    </r>
  </si>
  <si>
    <t>CAPITAL POSITION - Phased in</t>
  </si>
  <si>
    <t>CAPITAL POSITION - Fully Loaded</t>
  </si>
  <si>
    <t>Risk Weighted Assets - Phased in</t>
  </si>
  <si>
    <t>Risk Weighted Assets - Fully Loaded</t>
  </si>
  <si>
    <t>Equity to regulatory capital bridge -  Fully Loaded</t>
  </si>
  <si>
    <t>Intagibles</t>
  </si>
  <si>
    <t>DTA and DTC within CET1 capital - Phased in</t>
  </si>
  <si>
    <t>DTA and DTC within CET1 capital - Fully Loaded</t>
  </si>
  <si>
    <t>MREL ratio (%)</t>
  </si>
  <si>
    <t>Transitional - Opco</t>
  </si>
  <si>
    <t>MREL ratio</t>
  </si>
  <si>
    <t>Total Securities</t>
  </si>
  <si>
    <t>of which</t>
  </si>
  <si>
    <t>Amortized Cost</t>
  </si>
  <si>
    <t>T-Bills</t>
  </si>
  <si>
    <t>Equities &amp; Mutual Funds</t>
  </si>
  <si>
    <t>FVTPL</t>
  </si>
  <si>
    <t>Information on the Group’s issuances</t>
  </si>
  <si>
    <t>Issuance date</t>
  </si>
  <si>
    <t>Tenor</t>
  </si>
  <si>
    <t>Size (€mn)</t>
  </si>
  <si>
    <t>Next Call</t>
  </si>
  <si>
    <t>Maturity</t>
  </si>
  <si>
    <t>Coupon</t>
  </si>
  <si>
    <t>AT1</t>
  </si>
  <si>
    <t>PerpNC5.5</t>
  </si>
  <si>
    <t>Perpetual</t>
  </si>
  <si>
    <t>Tier II</t>
  </si>
  <si>
    <t>10NC5</t>
  </si>
  <si>
    <t>13/02/2030</t>
  </si>
  <si>
    <t>10.25NC5.25</t>
  </si>
  <si>
    <t>11/06/2031</t>
  </si>
  <si>
    <t>Senior preferred</t>
  </si>
  <si>
    <t>6.5NC5.5</t>
  </si>
  <si>
    <t>23/03/2028</t>
  </si>
  <si>
    <t>3NC2</t>
  </si>
  <si>
    <t>01/11/2025</t>
  </si>
  <si>
    <t>4.5NC3.5</t>
  </si>
  <si>
    <t>16/06/2027</t>
  </si>
  <si>
    <t>6NC5</t>
  </si>
  <si>
    <t>13/02/2029</t>
  </si>
  <si>
    <t>27/06/2029</t>
  </si>
  <si>
    <t>6.25NC5.25</t>
  </si>
  <si>
    <t>Issuer Credit Rating (Long term)
(Current Outlook)</t>
  </si>
  <si>
    <t>Alpha Services and Holdings</t>
  </si>
  <si>
    <t>Standards &amp; Poor's</t>
  </si>
  <si>
    <t>B
(Stable)</t>
  </si>
  <si>
    <t>B-</t>
  </si>
  <si>
    <t>Moody's</t>
  </si>
  <si>
    <t>Ba3
(Positive)</t>
  </si>
  <si>
    <t>B1</t>
  </si>
  <si>
    <t>B3</t>
  </si>
  <si>
    <t>Caa1</t>
  </si>
  <si>
    <t>Fitch</t>
  </si>
  <si>
    <t>BB-
(Stable)</t>
  </si>
  <si>
    <t>B+</t>
  </si>
  <si>
    <t>B</t>
  </si>
  <si>
    <t>CCC+</t>
  </si>
  <si>
    <t>Alpha Bank SA</t>
  </si>
  <si>
    <r>
      <t>Moody's</t>
    </r>
    <r>
      <rPr>
        <vertAlign val="superscript"/>
        <sz val="11"/>
        <rFont val="Arial"/>
        <family val="2"/>
        <charset val="161"/>
      </rPr>
      <t>1</t>
    </r>
  </si>
  <si>
    <t>Ba1
(Positive)</t>
  </si>
  <si>
    <t>Ba2</t>
  </si>
  <si>
    <t>B2</t>
  </si>
  <si>
    <t>1. Refers to deposit rating</t>
  </si>
  <si>
    <r>
      <t>RWAs</t>
    </r>
    <r>
      <rPr>
        <vertAlign val="superscript"/>
        <sz val="11"/>
        <rFont val="Arial"/>
        <family val="2"/>
        <charset val="161"/>
      </rPr>
      <t>1</t>
    </r>
  </si>
  <si>
    <t xml:space="preserve">1. Pro-forma for remaining RWA relief of transactions </t>
  </si>
  <si>
    <t>Net Interest Income / Average Assets - NIM</t>
  </si>
  <si>
    <r>
      <t>Cost of Risk</t>
    </r>
    <r>
      <rPr>
        <vertAlign val="superscript"/>
        <sz val="11"/>
        <rFont val="Arial"/>
        <family val="2"/>
        <charset val="161"/>
      </rPr>
      <t>1</t>
    </r>
  </si>
  <si>
    <r>
      <t>Adj. ROTE</t>
    </r>
    <r>
      <rPr>
        <vertAlign val="superscript"/>
        <sz val="11"/>
        <rFont val="Arial"/>
        <family val="2"/>
        <charset val="161"/>
      </rPr>
      <t>2</t>
    </r>
  </si>
  <si>
    <r>
      <t>EPS</t>
    </r>
    <r>
      <rPr>
        <vertAlign val="superscript"/>
        <sz val="11"/>
        <rFont val="Arial"/>
        <family val="2"/>
        <charset val="161"/>
      </rPr>
      <t>3</t>
    </r>
  </si>
  <si>
    <t xml:space="preserve">Cost to Income Ratio </t>
  </si>
  <si>
    <t>SHARE CAPITAL INFORMATION</t>
  </si>
  <si>
    <t>Tangible Book Value (in Euro million)</t>
  </si>
  <si>
    <t>Number of Shares (in million)</t>
  </si>
  <si>
    <t>Tangible Book Value per share</t>
  </si>
  <si>
    <t>LIQUIDITY AND FUNDING</t>
  </si>
  <si>
    <t>BoG (ELA)</t>
  </si>
  <si>
    <t>Loans to Deposits Ratio</t>
  </si>
  <si>
    <t>Liquidity Coverage Ratio</t>
  </si>
  <si>
    <t>Net Stable Funding Ratio</t>
  </si>
  <si>
    <t>BRANCHES</t>
  </si>
  <si>
    <t>Luxemburg</t>
  </si>
  <si>
    <t>EMPLOYEES</t>
  </si>
  <si>
    <t>Bank</t>
  </si>
  <si>
    <t>Subsidiaries</t>
  </si>
  <si>
    <t>1. CoR is calculated on a net basis since June-2020. Historic values have been restated to adjust basis over net loans.</t>
  </si>
  <si>
    <t>2. Based on normalized profit after tax over average Tangible Equity; Calculated after deduction of AT1 coupon payments; Adjusted excluding capital above management target</t>
  </si>
  <si>
    <t>3. Based on normalized profit after tax; Calculated after deduction of AT1 coupon payments</t>
  </si>
  <si>
    <t>Reference number</t>
  </si>
  <si>
    <t>Terms</t>
  </si>
  <si>
    <t>Definitions</t>
  </si>
  <si>
    <t>Relevance of the metric</t>
  </si>
  <si>
    <t>Abbreviation</t>
  </si>
  <si>
    <t>Standard banking terminology</t>
  </si>
  <si>
    <t>LLR</t>
  </si>
  <si>
    <t>Profitability metric</t>
  </si>
  <si>
    <t xml:space="preserve">Core deposits </t>
  </si>
  <si>
    <t>Sum of "Current accounts", "Savings accounts" and "Cheques payable", as derived from the Consolidated Financial Statements of the reported period, taking into account the impact from any potential restatement.</t>
  </si>
  <si>
    <t>Core depos</t>
  </si>
  <si>
    <t xml:space="preserve">Core PPI </t>
  </si>
  <si>
    <t>Asset quality metric</t>
  </si>
  <si>
    <t xml:space="preserve">(Underlying) CoR </t>
  </si>
  <si>
    <t>Efficiency metric</t>
  </si>
  <si>
    <t>Management adjustments on operating expenses, that do not relate to other PnL items.</t>
  </si>
  <si>
    <t>The item corresponds to the accumulated Fair Value adjustments for non-performing exposures measured at Fair Value Through P&amp;L (FVTPL).</t>
  </si>
  <si>
    <t>FV adj.</t>
  </si>
  <si>
    <t>Regulatory metric of capital strength</t>
  </si>
  <si>
    <t xml:space="preserve">FL CET 1 ratio </t>
  </si>
  <si>
    <t>Management adjustments to income and expense items as a result of NPE/NPA exposures transactions</t>
  </si>
  <si>
    <t>LLP</t>
  </si>
  <si>
    <t>Impairment losses on transactions</t>
  </si>
  <si>
    <t>Represent the impact of incorporating sale scenario in the estimation of expected credit losses.</t>
  </si>
  <si>
    <t>Leverage Ratio</t>
  </si>
  <si>
    <t>Liquidity metric</t>
  </si>
  <si>
    <t xml:space="preserve">LDR or L/D ratio </t>
  </si>
  <si>
    <t xml:space="preserve">NIM </t>
  </si>
  <si>
    <t xml:space="preserve">NPE (cash) coverage </t>
  </si>
  <si>
    <t xml:space="preserve">NPE ratio </t>
  </si>
  <si>
    <t xml:space="preserve">NPE Total coverage </t>
  </si>
  <si>
    <t>NPE collateral Coverage</t>
  </si>
  <si>
    <t xml:space="preserve">Non Performing Loan Collateral Coverage  </t>
  </si>
  <si>
    <t>NPL collateral Coverage</t>
  </si>
  <si>
    <t xml:space="preserve">NPL (cash) Coverage </t>
  </si>
  <si>
    <t xml:space="preserve">NPL ratio </t>
  </si>
  <si>
    <t xml:space="preserve">NPL Total Coverage </t>
  </si>
  <si>
    <t>Normalised Net Profit after (income) tax</t>
  </si>
  <si>
    <t>Normalised profits between financial year 2022 and 2021 are not comparable due to initiation of a new normalized profits procedure effective since 1.1.2022 which does not exclude specific accounts such as the trading gains account and is based on specific principles and criteria.
Main Income and expense items that are excluded for purposes of the normalized profit calculation are listed below:
1. Transformation related:
    a. Transformation Costs and related Expenses
    b. Expenses and Gains/Losses due to Non-Core Assets’ Divestiture
    c. Expenses/Gains/Losses as a result of NPE/NPA exposures transactions’
2. Other non-recurring related:
    a. Expenses/Losses due to non anticipated operational risk
    b. Expenses/Losses due to non anticipated legal disputes
    c. Expenses/Gains/Losses due to short-term effect of non-anticipated and extraordinary events with significant economic impact
    d. Non-recurring HR/Social Security related benefits/expenses
    e. Impairment expenses related to owned used [and inventory] real estate assets
    f. Initial (one off) impact from the adoption of new or amended IFRS
    g. Tax related one-off expenses and gains/losses
3. Income Taxes Applied on the Aforementioned Transactions.</t>
  </si>
  <si>
    <t>Normalised Net 
PAT</t>
  </si>
  <si>
    <t>Other (operating) income</t>
  </si>
  <si>
    <t xml:space="preserve">C/I ratio </t>
  </si>
  <si>
    <t xml:space="preserve">Recurring OPEX </t>
  </si>
  <si>
    <t>RoE</t>
  </si>
  <si>
    <t>"Return on Tangible Book Value" or "Return on Tangible Equity"</t>
  </si>
  <si>
    <t>RoTBV or RoTE</t>
  </si>
  <si>
    <t>TBV or TE</t>
  </si>
  <si>
    <t>Valuation metric</t>
  </si>
  <si>
    <t xml:space="preserve">TBV/share </t>
  </si>
  <si>
    <t>TA</t>
  </si>
  <si>
    <t xml:space="preserve">Total OPEX </t>
  </si>
  <si>
    <t>2.Normalised Profit After Tax of €216mn in Q4 2023, is Reported Profit /(Loss) After Tax of €121mn excluding (a) non recurring Operating Expenses of €5mn, (b) NPA transactions impact of €109mn, (c) €22mn on other adjustments and tax charge related to the above. Normalised Profit After Tax of €780mn in FY 2023, is Reported Profit /(Loss) After Tax of €611mn excluding (a) non recurring Operating Expenses of €0.4mn, (b) NPA transactions impact of €125mn, (c) €32mn on other adjustments and tax charge related to the above.</t>
  </si>
  <si>
    <t>1. Q4 2023 impact from NPA transactions of €109mn, includes €83mn impairment of Gaia, €14mn impairment of Avramar, €5mn impairment of Sky, €5mn impairment of Solar, €3mn impairment of Leasing, €0.1mn impairment of Hermes and Cell respectively, €0.03 impairment of Regency, €11mn for impairments of investment properties related to Skyline transaction, €3mn and €12mn related to projects Skyline and Sky respectively, trading losses of €7mn related to Hermes, Neptune and Light transactions as well as tax charge related to the above.</t>
  </si>
  <si>
    <r>
      <t>Impact from NPA transactions</t>
    </r>
    <r>
      <rPr>
        <vertAlign val="superscript"/>
        <sz val="11"/>
        <rFont val="Arial"/>
        <family val="2"/>
        <charset val="161"/>
      </rPr>
      <t>1</t>
    </r>
    <r>
      <rPr>
        <sz val="11"/>
        <rFont val="Arial"/>
        <family val="2"/>
      </rPr>
      <t>, discontinued operations &amp; other adjustments</t>
    </r>
  </si>
  <si>
    <t>1. Pro forma for remaining RWA relief of transactions</t>
  </si>
  <si>
    <t>Capital Adequacy Ratio (Total) - Fully Loaded</t>
  </si>
  <si>
    <r>
      <t>Common Equity Tier I - Fully Loaded</t>
    </r>
    <r>
      <rPr>
        <b/>
        <vertAlign val="superscript"/>
        <sz val="11"/>
        <color rgb="FF002060"/>
        <rFont val="Arial"/>
        <family val="2"/>
        <charset val="161"/>
      </rPr>
      <t>1</t>
    </r>
  </si>
  <si>
    <t>Wealth Management</t>
  </si>
  <si>
    <t>…</t>
  </si>
  <si>
    <t>Ba3</t>
  </si>
  <si>
    <t>BB-</t>
  </si>
  <si>
    <t>Ba1</t>
  </si>
  <si>
    <t>Sum of Provision for impairment losses for loans and advances to customers, the Provision for impairment losses for the total amount of off balance sheet items exposed to credit risk as disclosed in the Consolidated Financial Statements of the reported period,and the Fair Value Adjustments (10).</t>
  </si>
  <si>
    <t>Sum of Net interest income and Net fee and commission income as derived from the Consolidated Financial Statements of the reported period.</t>
  </si>
  <si>
    <t>Operating Income (36) less Income from financial operations (19) less management adjustments on operating income for the corresponding period.</t>
  </si>
  <si>
    <t>Core Operating Income (4) for the period less Recurring Operating Expenses (47) for the period.</t>
  </si>
  <si>
    <t>Impairment losses (14) for the period divided by the average Net Loans of the relevant period. Average balances is defined as the arithmetic average of balance at the end of the period and at the end of the previous period.</t>
  </si>
  <si>
    <t>Recurring Operating Expenses (47) for the period (annualised) divided by Total Assets (19).</t>
  </si>
  <si>
    <t>The figure equals Due to customers as derived from the Consolidated Balance Sheet of the reported period.</t>
  </si>
  <si>
    <t>Common Equity Tier 1 regulatory capital as defined by Regulation No 575/2013 (Full implementation of Basel 3) , divided by total Risk Weighted Assets</t>
  </si>
  <si>
    <t>The item corresponds to Loans and advances to customers, as reported in the Consolidated Balance Sheet of the reported period, gross of the Accumulated Provisions and FV adjustments (1) excluding the accumulated provision for impairment losses on off balance sheet items, as disclosed in the Consolidated Financial Statements of the reported period.</t>
  </si>
  <si>
    <t>Impairment losses on loans (16) excluding impairment losses on transactions (17).</t>
  </si>
  <si>
    <t>Impairment losses (14) excluding Loans servicing fees and Commision expenses for credit protection as disclosed in the Consolidated Financial Statements of the reported period.</t>
  </si>
  <si>
    <t>Impairment losses and provisions to cover credit risk on Loans and advances to customers and related expenses as derived from the Consolidated Financial Statements of the reported period, taking into account the impact from any potential restatement, less management adjustments on impairment losses on loans for the corresponding period.Management adjustments on impairment losses on loans include events that do not occur with a certain frequency, and events that are directly affected by the current market conditions and/or present significant variation between the reporting periods.</t>
  </si>
  <si>
    <t>Sum of Impairment losses of fixed assets and equity investments ,Gains/(Losses) on disposal of fixed assets and equity investments and Impairment losses, provisions to cover credit risk on other financial instruments as derived from the Consolidated Income Statement of the reported period, less management adjustments on Impairments &amp; Gains/(Losses) on fixed assets and equity investments. Management adjustments on Impairments &amp; Gains/(Losses) on financial instruments, fixed assets and equity investments include events that do not occur with a certain frequency, and events that are directly affected by the current market conditions and/or present significant variation between the reporting periods.</t>
  </si>
  <si>
    <t>Sum of Gains less losses on derecognition of financial assets measured at amortised cost and Gains less losses on financial transactions, as derived from the Consolidated Income Statement of the reported period, less management adjustments on trading income for the corresponding period.Management adjustments on trading income include events that do not occur with a certain frequency, and events that are directly affected by the current market conditions and/or present significant variation between the reporting periods.</t>
  </si>
  <si>
    <t>The figure equals Income tax as disclosed in the Consolidated Financial Statements of the reported period, less management adjustments on income tax for the corresponding period. Management adjustments on income tax include events that do not occur with a certain frequency, and events that are directly affected by the current market conditions and/or present significant variation between the reporting periods.</t>
  </si>
  <si>
    <t>This metric is calculated as Tier 1 capital divided by Total Assets (54).</t>
  </si>
  <si>
    <t>Net Loans (24) divided by Deposits (8) at the end of the reported period.</t>
  </si>
  <si>
    <t>Net interest income for the period (annualised) divided by the average Total Assets (54) of the relevant period. Average balance is defined as the arithmetic average of balance at the end of the period and at the end of the previous relevant period.</t>
  </si>
  <si>
    <t>Loans and advances to customers as derived from the Consolidated Balance Sheet of the reported period.</t>
  </si>
  <si>
    <t>Accumulated Provisions and FV adjustments (1) plus CET 1 deductions used to cover calendar provisioning shortfall divided by NPEs (28) at the end of the reference period.</t>
  </si>
  <si>
    <t>NPEs (28) divided by Gross Loans (12) at the end of the reference period.</t>
  </si>
  <si>
    <t>Accumulated Provisions and FV adjustments (1) plus the value of the NPE collateral, plus CET 1 deductions used to cover calendar provisioning shortfall divided by NPEs (28) at the end of the reported period.</t>
  </si>
  <si>
    <t>Non-performing exposures (28) are defined according to EBA ITS on forbearance and Non Performing Exposures as exposures that satisfy either or both of the following criteria: a) material exposures which are more than 90 days past-due b)The debtor is assessed as unlikely to pay its credit obligations in full without realisation of collateral, regardless of the existence of any past-due amount or of the number of days past due.</t>
  </si>
  <si>
    <t>Value of the NPE collateral divided by NPEs (28) at the end of the reference period.</t>
  </si>
  <si>
    <t>Value of collateral received for Non Performing Loans (28) divided by NPLs (34) at the end of the reference period.</t>
  </si>
  <si>
    <t>Accumulated Provisions and FV adjustments (1) plus CET 1 deductions used to cover calendar provisioning shortfall divided by NPLs (34) at the end of the reference period.</t>
  </si>
  <si>
    <t>NPLs (34) divided by Gross Loans (12) at the end of the reference period.</t>
  </si>
  <si>
    <t>Accumulated Provisions  and FV adjustments (1) plus the value of the NPL collateral, plus CET 1 deductions used to cover calendar provisioning shortfall divided by NPLs (Non Performing Loans) at the end of the reference period.</t>
  </si>
  <si>
    <t>Non Performing Loans (34) are Gross loans (12) that are more than 90 days past-due.</t>
  </si>
  <si>
    <t>Sum of Net interest income, Net fee and commission income, Gains less losses on derecognition of financial assets measured at amortised cost, Gains less losses on financial transactions,  and Other income, as derived from the Consolidated Income Statement of the reported period, taking into account the impact from any potential restatement.</t>
  </si>
  <si>
    <t>Sum of Dividend income, Other incomeand insurance revenue/(expenses) and financial income/(expenses) from insurance contracts as derived for the Consolidated Income Statements of the reported period, taking into account the impact from any potential restatement.</t>
  </si>
  <si>
    <t>Include management adjustments for events that occur with a certain frequency, and events that are directly affected by the current market conditions and/or present significant variation between the reporting periods and are not reflected in other lines in Income Statement.</t>
  </si>
  <si>
    <t>Sum of Impairment losses of fixed assets and equity investments, Gains/(Losses) on disposal of fixed assets and equity investments, Impairment losses, provisions to cover credit risk on other financial instruments, Provisions and transformation costs and Share of profit/(loss) of associates and joint ventures as derived from the Consolidated Financial Statements of the reported period, taking into account the impact from any potential restatement, less management adjustments on other items for the corresponding period. Management adjustments on other items include events that do not occur with a certain frequency, and events that are directly affected by the current market conditions and/or present significant variation between the reporting periods.</t>
  </si>
  <si>
    <t>Pre-Provision Income for the period (41) (annualised) divided by Average Total Assets (54) of the relevant period. Average balance is defined as the arithmetic average of balance at the end of the period and at the end of the previous relevant period.</t>
  </si>
  <si>
    <t>Operating Income (36) for the period less Total Operating Expenses (55) for the period.</t>
  </si>
  <si>
    <t>Operating Income (36) for the period less Total Operating Expenses (55) plus Impairment losses on loans (16), plus Other items (39)</t>
  </si>
  <si>
    <t>Profit/ (Loss) before income tax (42) for the period less Income tax (20) for the period</t>
  </si>
  <si>
    <t>The figure equals Net profit/(loss) for the period after income tax, from Discontinued operations as disclosed in Consolidated Income Statement of the reported period, less management adjustments. Management adjustments on operating expenses include events that do not occur with a certain frequency, and events that are directly affected by the current market conditions and/or present significant variation between the reporting periods.</t>
  </si>
  <si>
    <t>Profit/ (Loss) after income tax from continuing operations (43) for the period, plus Impact from NPA transactions (13), plus Profit/ (Loss) after income tax from discontinued operations (44), plus Other adjustments (38), plus Non-controlling interests as disclosed in Consolidated Income Statement of the reported period.</t>
  </si>
  <si>
    <t>Recurring Operating Expenses (47) for the period divided by Core Operating Income (4) for the period.</t>
  </si>
  <si>
    <t>Total Operating Expenses (55) less management adjustments on operating expenses. Management adjustments on operating expenses include events that do not occur with a certain frequency, and events that are directly affected by the current market conditions and/or present significant variation between the reporting periods.</t>
  </si>
  <si>
    <t>Net profit/(loss) attributable to: Equity holders of the Bank (annualised), as disclosed in Consolidated Income Statement divided by the Average balance of Equity attributable to holders of the Company, as disclosed in the Consolidated Balance sheet at the reported date, taking into account the impact from any potential restatement. Average balance is defined as the arithmetic average of the balance at the end of the period and at the end of the previous relevant period.</t>
  </si>
  <si>
    <t>Net profit/(loss) attributable to: Equity holders of the Bank (annualised), as disclosed in Consolidated Income Statement divided by the Average balance of Tangible Book Value (52). Average balance is defined as the arithmetic average of the balance at the end of the period and at the end of the previous relevant period.</t>
  </si>
  <si>
    <t>Risk Weighted Assets divided by Total Assets (54) of the relevant period.</t>
  </si>
  <si>
    <t>Sum of Investment securities and Trading securities, as defined in the consolidated Balance Sheet of the reported period.</t>
  </si>
  <si>
    <t>Total Equity excluding the sum of Goodwill and other intangible assets, Non-controlling interests and Additional Tier 1 capital &amp; Hybrid securities. All terms disclosed in the Consolidated Balance sheet at the reported date, taking into account the impact from any potential restatement.</t>
  </si>
  <si>
    <t>Tangible Book Value (52) divided by the outstanding number of shares.</t>
  </si>
  <si>
    <t>Total Assets (54) as derived from the Consolidated Balance Sheet of the reported period, taking into account the impact from any potential restatement.</t>
  </si>
  <si>
    <t>Sum of Staff costs, Voluntary exit scheme program expenses, General administrative expenses, Depreciation and amortization, Other expenses as derived from the Consolidated Income Statement of the reported period taking into account the impact from any potential restatement.</t>
  </si>
  <si>
    <t>2. Q4 2023 includes Romania</t>
  </si>
  <si>
    <r>
      <t>Net Loans</t>
    </r>
    <r>
      <rPr>
        <vertAlign val="superscript"/>
        <sz val="11"/>
        <rFont val="Arial"/>
        <family val="2"/>
        <charset val="161"/>
      </rPr>
      <t>2</t>
    </r>
  </si>
  <si>
    <r>
      <t>Deposits</t>
    </r>
    <r>
      <rPr>
        <vertAlign val="superscript"/>
        <sz val="11"/>
        <rFont val="Arial"/>
        <family val="2"/>
        <charset val="161"/>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</si>
</sst>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2">
    <numFmt numFmtId="41" formatCode="_-* #,##0_-;\-* #,##0_-;_-* &quot;-&quot;_-;_-@_-"/>
    <numFmt numFmtId="43" formatCode="_-* #,##0.00_-;\-* #,##0.00_-;_-* &quot;-&quot;??_-;_-@_-"/>
    <numFmt numFmtId="164" formatCode="_-* #,##0.00\ &quot;€&quot;_-;\-* #,##0.00\ &quot;€&quot;_-;_-* &quot;-&quot;??\ &quot;€&quot;_-;_-@_-"/>
    <numFmt numFmtId="165" formatCode="_(* #,##0_);_(* \(#,##0\);_(* &quot;-&quot;_);_(@_)"/>
    <numFmt numFmtId="166" formatCode="_(* #,##0.00_);_(* \(#,##0.00\);_(* &quot;-&quot;??_);_(@_)"/>
    <numFmt numFmtId="167" formatCode="&quot;$&quot;#,##0_);\(&quot;$&quot;#,##0\)"/>
    <numFmt numFmtId="168" formatCode="&quot;$&quot;#,##0_);[Red]\(&quot;$&quot;#,##0\)"/>
    <numFmt numFmtId="169" formatCode="&quot;$&quot;#,##0.00_);[Red]\(&quot;$&quot;#,##0.00\)"/>
    <numFmt numFmtId="170" formatCode="_(&quot;$&quot;* #,##0_);_(&quot;$&quot;* \(#,##0\);_(&quot;$&quot;* &quot;-&quot;_);_(@_)"/>
    <numFmt numFmtId="171" formatCode="_(&quot;$&quot;* #,##0.00_);_(&quot;$&quot;* \(#,##0.00\);_(&quot;$&quot;* &quot;-&quot;??_);_(@_)"/>
    <numFmt numFmtId="172" formatCode="_-* #,##0\ _€_-;\-* #,##0\ _€_-;_-* &quot;-&quot;\ _€_-;_-@_-"/>
    <numFmt numFmtId="173" formatCode="_-* #,##0.00\ _€_-;\-* #,##0.00\ _€_-;_-* &quot;-&quot;??\ _€_-;_-@_-"/>
    <numFmt numFmtId="174" formatCode="_-* #,##0.00\ _Δ_ρ_χ_-;\-* #,##0.00\ _Δ_ρ_χ_-;_-* &quot;-&quot;??\ _Δ_ρ_χ_-;_-@_-"/>
    <numFmt numFmtId="175" formatCode="0.0%"/>
    <numFmt numFmtId="176" formatCode="0.0"/>
    <numFmt numFmtId="177" formatCode="0.000"/>
    <numFmt numFmtId="178" formatCode="0.0%;\(0.0%\)"/>
    <numFmt numFmtId="179" formatCode="#,##0.0;\(#,##0.0\)"/>
    <numFmt numFmtId="180" formatCode="#,#00;\(##,#00\)"/>
    <numFmt numFmtId="181" formatCode="0.00000"/>
    <numFmt numFmtId="182" formatCode="0.0000"/>
    <numFmt numFmtId="183" formatCode="#,##0.0"/>
    <numFmt numFmtId="184" formatCode="#,##0;\(#,##0\)"/>
    <numFmt numFmtId="185" formatCode="0.0000%"/>
    <numFmt numFmtId="186" formatCode="#,##0.0_);\(#,##0.0\)"/>
    <numFmt numFmtId="187" formatCode="#,##0.0000"/>
    <numFmt numFmtId="188" formatCode="#,##0_);\(#,##0\);\-\-_)"/>
    <numFmt numFmtId="189" formatCode="0.0\x;&quot;nm&quot;_x;&quot;nm&quot;_x;* @_x"/>
    <numFmt numFmtId="190" formatCode="&quot;$&quot;#,##0;\(&quot;$&quot;#,##0\)"/>
    <numFmt numFmtId="191" formatCode="&quot;$&quot;#,##0.0;\(&quot;$&quot;#,##0.0\)"/>
    <numFmt numFmtId="192" formatCode="&quot;$&quot;#,##0.00;\(&quot;$&quot;#,##0.00\)"/>
    <numFmt numFmtId="193" formatCode="0_)"/>
    <numFmt numFmtId="194" formatCode="&quot;   &quot;@"/>
    <numFmt numFmtId="195" formatCode="&quot;      &quot;@"/>
    <numFmt numFmtId="196" formatCode="&quot;         &quot;@"/>
    <numFmt numFmtId="197" formatCode="&quot;            &quot;@"/>
    <numFmt numFmtId="198" formatCode="&quot;               &quot;@"/>
    <numFmt numFmtId="199" formatCode="#,##0;[Red]\(#,##0\)"/>
    <numFmt numFmtId="200" formatCode="#,##0\ &quot;bps&quot;_);\(#,##0\ &quot;bps&quot;\);\-\-_)"/>
    <numFmt numFmtId="201" formatCode="#,##0&quot; bps&quot;"/>
    <numFmt numFmtId="202" formatCode="#,##0&quot;bps&quot;;[Red]\(#,##0&quot;bps&quot;\)"/>
    <numFmt numFmtId="203" formatCode="#,##0&quot;bps&quot;;[Red]\(#,##0&quot;bps&quot;\);\ \-"/>
    <numFmt numFmtId="204" formatCode="#,##0.0\ ;&quot; (&quot;#,##0.00\);&quot; -&quot;#\ ;@\ "/>
    <numFmt numFmtId="205" formatCode="General\ "/>
    <numFmt numFmtId="206" formatCode="#,##0;[Red]\(#,##0\);\ \-"/>
    <numFmt numFmtId="207" formatCode="#,##0.0\x;[Red]\(#,##0.0\x\)"/>
    <numFmt numFmtId="208" formatCode="#,##0.0;[Red]\(#,##0.0\)"/>
    <numFmt numFmtId="209" formatCode="&quot;fl&quot;#,##0\ ;&quot;(fl&quot;#,##0\)"/>
    <numFmt numFmtId="210" formatCode="&quot;fl&quot;#,##0\ ;[Red]&quot;(fl&quot;#,##0\)"/>
    <numFmt numFmtId="211" formatCode="0.00%;\ \(0.00%\);\ \-"/>
    <numFmt numFmtId="212" formatCode="&quot;fl&quot;#,##0.00\ ;&quot;(fl&quot;#,##0.00\)"/>
    <numFmt numFmtId="213" formatCode="#,##0.0\ ;[Red]\(#,##0.0\);\-\ "/>
    <numFmt numFmtId="214" formatCode="#,##0.0\p\ ;[Red]\(#,##0.0\p\);\-\ "/>
    <numFmt numFmtId="215" formatCode="0%\ ;[Red]\-0%;\-\ "/>
    <numFmt numFmtId="216" formatCode="[Red]&quot;Err: &quot;#,##0;[Red]&quot;Err: &quot;\-#,##0;&quot;OK&quot;"/>
    <numFmt numFmtId="217" formatCode="#,##0.00\ ;&quot; (&quot;#,##0.00\);&quot; -&quot;#\ ;@\ "/>
    <numFmt numFmtId="218" formatCode="0_);\(0\);0_);* @_)"/>
    <numFmt numFmtId="219" formatCode="mm/dd/yyyy"/>
    <numFmt numFmtId="220" formatCode="dd\ mmm\ yy;&quot;nm &quot;;&quot;nm &quot;"/>
    <numFmt numFmtId="221" formatCode="0\ &quot;days&quot;_);\(0\ &quot;days&quot;\);\-\-\ &quot;days&quot;_);* @_)"/>
    <numFmt numFmtId="222" formatCode="#,##0&quot;   &quot;;[Red]\-#,##0&quot;   &quot;"/>
    <numFmt numFmtId="223" formatCode="[Red]&quot;Err:&quot;#,##0;[Red]&quot;Err:&quot;\(#,##0\);&quot;OK&quot;"/>
    <numFmt numFmtId="224" formatCode="_-[$€-2]* #,##0.00_-;\-[$€-2]* #,##0.00_-;_-[$€-2]* &quot;-&quot;??_-"/>
    <numFmt numFmtId="225" formatCode="#,##0.0;\-#,##0.0;&quot;-&quot;"/>
    <numFmt numFmtId="226" formatCode="_(* ###0_);_(* \(###0\);_(* &quot;-&quot;??_);* @_)"/>
    <numFmt numFmtId="227" formatCode="0_);\(0\);0;* @_)"/>
    <numFmt numFmtId="228" formatCode="0.0%;\ \(0.0%\);\ \-"/>
    <numFmt numFmtId="229" formatCode="yyyy\-mm\-dd;@"/>
    <numFmt numFmtId="230" formatCode="#,##0.0,,_);\(#,##0.0,,\);\-\-_);* @_)"/>
    <numFmt numFmtId="231" formatCode="#,##0%_);\(#,##0%\)"/>
    <numFmt numFmtId="232" formatCode="#,##0.0&quot;x&quot;"/>
    <numFmt numFmtId="233" formatCode="0.00\x;&quot;nm&quot;_x;&quot;nm&quot;_x;* @_x"/>
    <numFmt numFmtId="234" formatCode="#,##0;\(#,##0\);\ &quot;-&quot;"/>
    <numFmt numFmtId="235" formatCode="###0_);\(###0\);\-\-_)"/>
    <numFmt numFmtId="236" formatCode="#,##0&quot;    &quot;;\-#,##0&quot;    &quot;;&quot; -    &quot;;@\ "/>
    <numFmt numFmtId="237" formatCode="#,##0.00&quot;    &quot;;\-#,##0.00&quot;    &quot;;&quot; -&quot;#&quot;    &quot;;@\ "/>
    <numFmt numFmtId="238" formatCode="\60&quot;47:&quot;"/>
    <numFmt numFmtId="239" formatCode="0%_);\(0%\);\-\-??;* @_%_)"/>
    <numFmt numFmtId="240" formatCode="0.0%_);\(0.0%\);\-&quot;%&quot;_);* @_)"/>
    <numFmt numFmtId="241" formatCode="0.00%_);\(0.00%\);\-&quot;%&quot;_);* @_)"/>
    <numFmt numFmtId="242" formatCode="[Black][&gt;0.05]#,##0.0;[Black][&lt;-0.05]\-#,##0.0;;"/>
    <numFmt numFmtId="243" formatCode="[Black][&gt;0.5]#,##0;[Black][&lt;-0.5]\-#,##0;;"/>
    <numFmt numFmtId="244" formatCode="&quot;Yes&quot;;[Red]&quot;No&quot;"/>
    <numFmt numFmtId="245" formatCode="[&gt;0]General"/>
    <numFmt numFmtId="246" formatCode="0_);&quot;nm&quot;_);0_);* @_)"/>
    <numFmt numFmtId="247" formatCode="&quot;fl&quot;#,##0.00\ ;[Red]&quot;(fl&quot;#,##0.00\)"/>
    <numFmt numFmtId="248" formatCode="&quot; fl&quot;#,##0\ ;&quot; fl(&quot;#,##0\);&quot; fl- &quot;;@\ "/>
    <numFmt numFmtId="249" formatCode="#,##0.0,_);\(#,##0.0,\);\-\-_);* @_)"/>
    <numFmt numFmtId="250" formatCode="#,##0.00\ ;[Red]\(#,##0.00\);\-\ "/>
    <numFmt numFmtId="251" formatCode="#,##0_ ;\(#,##0\);\-\ "/>
    <numFmt numFmtId="252" formatCode="&quot;L.&quot;\ #,##0;[Red]\-&quot;L.&quot;\ #,##0"/>
    <numFmt numFmtId="253" formatCode="_ &quot;SFr.&quot;\ * #,##0.00_ ;_ &quot;SFr.&quot;\ * \-#,##0.00_ ;_ &quot;SFr.&quot;\ * &quot;-&quot;??_ ;_ @_ "/>
    <numFmt numFmtId="254" formatCode="yyyy"/>
    <numFmt numFmtId="255" formatCode="0&quot;A&quot;_);&quot;nm&quot;_);&quot;nm&quot;;* @_)"/>
    <numFmt numFmtId="256" formatCode="0&quot;E&quot;_);&quot;nm&quot;_);&quot;nm&quot;;* @_)"/>
    <numFmt numFmtId="257" formatCode="0&quot; years&quot;_);&quot;nm&quot;_);0&quot; years&quot;;* @_)"/>
    <numFmt numFmtId="258" formatCode="#,###_);\(#,###\);\-_)"/>
    <numFmt numFmtId="259" formatCode="#,##0.000"/>
    <numFmt numFmtId="260" formatCode="#,##0.000;\(#,##0.000\)"/>
    <numFmt numFmtId="261" formatCode="_-* #,##0.00\ &quot;Δρχ&quot;_-;\-* #,##0.00\ &quot;Δρχ&quot;_-;_-* &quot;-&quot;??\ &quot;Δρχ&quot;_-;_-@_-"/>
    <numFmt numFmtId="262" formatCode="_([$€-2]* #,##0.00_);_([$€-2]* \(#,##0.00\);_([$€-2]* &quot;-&quot;??_)"/>
    <numFmt numFmtId="263" formatCode="#,##0.00000000"/>
    <numFmt numFmtId="264" formatCode="_-* #,##0\ _S_k_-;\-* #,##0\ _S_k_-;_-* &quot;-&quot;\ _S_k_-;_-@_-"/>
    <numFmt numFmtId="265" formatCode="_-* #,##0.00\ _S_k_-;\-* #,##0.00\ _S_k_-;_-* &quot;-&quot;??\ _S_k_-;_-@_-"/>
    <numFmt numFmtId="266" formatCode="0.000_)"/>
    <numFmt numFmtId="267" formatCode="_-* #,##0.00\ _D_M_-;\-* #,##0.00\ _D_M_-;_-* &quot;-&quot;??\ _D_M_-;_-@_-"/>
    <numFmt numFmtId="268" formatCode="#,##0;\-#,##0;"/>
    <numFmt numFmtId="269" formatCode="&quot;$&quot;#,##0\ ;\(&quot;$&quot;#,##0\)"/>
    <numFmt numFmtId="270" formatCode="#,##0;\-#,##0;0;&quot;ΛΑΘΟΣ!&quot;"/>
    <numFmt numFmtId="271" formatCode="#,##0.00;\-#,##0.00;0.00;&quot;ΛΑΘΟΣ!&quot;"/>
    <numFmt numFmtId="272" formatCode="#,##0\ ;\-#,##0\ "/>
    <numFmt numFmtId="273" formatCode="_-* #,##0\ _A_n_?_-;\-* #,##0\ _A_n_?_-;_-* &quot;-&quot;\ _A_n_?_-;_-@_-"/>
    <numFmt numFmtId="274" formatCode="_-* #,##0.00\ _A_n_?_-;\-* #,##0.00\ _A_n_?_-;_-* &quot;-&quot;??\ _A_n_?_-;_-@_-"/>
    <numFmt numFmtId="275" formatCode="_-[$€]* #,##0.00_-;\-[$€]* #,##0.00_-;_-[$€]* &quot;-&quot;??_-;_-@_-"/>
    <numFmt numFmtId="276" formatCode="_-* #,##0.00\ [$€]_-;\-* #,##0.00\ [$€]_-;_-* &quot;-&quot;??\ [$€]_-;_-@_-"/>
    <numFmt numFmtId="277" formatCode="_-* #,##0.00\ [$€-1]_-;\-* #,##0.00\ [$€-1]_-;_-* &quot;-&quot;??\ [$€-1]_-"/>
    <numFmt numFmtId="278" formatCode="General_)"/>
    <numFmt numFmtId="279" formatCode="_-* #,##0\ &quot;An?&quot;_-;\-* #,##0\ &quot;An?&quot;_-;_-* &quot;-&quot;\ &quot;An?&quot;_-;_-@_-"/>
    <numFmt numFmtId="280" formatCode="_-* #,##0.00\ &quot;An?&quot;_-;\-* #,##0.00\ &quot;An?&quot;_-;_-* &quot;-&quot;??\ &quot;An?&quot;_-;_-@_-"/>
    <numFmt numFmtId="281" formatCode="_-* #,##0.00\ &quot;SK&quot;_-;\-* #,##0.00\ &quot;SK&quot;_-;_-* &quot;-&quot;??\ &quot;SK&quot;_-;_-@_-"/>
    <numFmt numFmtId="282" formatCode="#,##0_);\(#,##0\)_)"/>
    <numFmt numFmtId="283" formatCode="#,##0_)"/>
    <numFmt numFmtId="284" formatCode="#,##0\ &quot;F&quot;;[Red]\-#,##0\ &quot;F&quot;"/>
    <numFmt numFmtId="285" formatCode="#,##0.00\ &quot;F&quot;;[Red]\-#,##0.00\ &quot;F&quot;"/>
    <numFmt numFmtId="286" formatCode="#,##0.00;\-#,##0.00;"/>
    <numFmt numFmtId="287" formatCode="d\ mmm\ yyyy"/>
    <numFmt numFmtId="288" formatCode="#0.00000000"/>
    <numFmt numFmtId="289" formatCode="#,###.00"/>
    <numFmt numFmtId="290" formatCode="#,###.000"/>
    <numFmt numFmtId="291" formatCode="#.000"/>
    <numFmt numFmtId="292" formatCode="#"/>
    <numFmt numFmtId="293" formatCode="#.00"/>
    <numFmt numFmtId="294" formatCode="#,###.0"/>
    <numFmt numFmtId="295" formatCode="#,###.0000"/>
    <numFmt numFmtId="296" formatCode="#,###.00000"/>
    <numFmt numFmtId="297" formatCode="#,###.000000"/>
    <numFmt numFmtId="298" formatCode="#,###.0000000"/>
    <numFmt numFmtId="299" formatCode="#,###.00000000"/>
    <numFmt numFmtId="300" formatCode="#,##0.00;[Red]\(#,##0.00\)"/>
    <numFmt numFmtId="301" formatCode="0%_);\(0%\)"/>
    <numFmt numFmtId="302" formatCode="_(* #,##0_);_(* \(#,##0\);_(* &quot;-&quot;??_);_(@_)"/>
    <numFmt numFmtId="303" formatCode="_(* #,##0.00000_);_(* \(#,##0.00000\);_(* &quot;-&quot;??_);_(@_)"/>
    <numFmt numFmtId="304" formatCode="_-* #,##0_-;\-* #,##0_-;_-* &quot;-&quot;??_-;_-@_-"/>
    <numFmt numFmtId="305" formatCode="[$-409]mmm\-yy;@"/>
    <numFmt numFmtId="306" formatCode="_-* #,##0\ &quot;Kč&quot;_-;\-* #,##0\ &quot;Kč&quot;_-;_-* &quot;-&quot;\ &quot;Kč&quot;_-;_-@_-"/>
    <numFmt numFmtId="307" formatCode="#,#00.0000;\(##,#00.0000\)"/>
    <numFmt numFmtId="308" formatCode="#,##0.000000"/>
    <numFmt numFmtId="309" formatCode="0.000%"/>
    <numFmt numFmtId="310" formatCode="[$-809]dd\ mmmm\ yyyy"/>
    <numFmt numFmtId="311" formatCode="#,##0.00000;\-#,##0.00000"/>
    <numFmt numFmtId="312" formatCode="_-* #,##0.00000_-;\-* #,##0.00000_-;_-* &quot;-&quot;??_-;_-@_-"/>
    <numFmt numFmtId="313" formatCode="#,##0.00000;\(#,##0.00000\)"/>
  </numFmts>
  <fonts count="400">
    <font>
      <sz val="10"/>
      <name val="Arial"/>
      <charset val="161"/>
    </font>
    <font>
      <sz val="11"/>
      <color theme="1"/>
      <name val="Arial"/>
      <family val="2"/>
      <charset val="161"/>
    </font>
    <font>
      <sz val="11"/>
      <color theme="1"/>
      <name val="Arial"/>
      <family val="2"/>
    </font>
    <font>
      <sz val="11"/>
      <color theme="1"/>
      <name val="Arial"/>
      <family val="2"/>
      <charset val="161"/>
    </font>
    <font>
      <sz val="11"/>
      <color theme="1"/>
      <name val="Arial"/>
      <family val="2"/>
      <charset val="161"/>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charset val="161"/>
      <scheme val="minor"/>
    </font>
    <font>
      <sz val="10"/>
      <color theme="1"/>
      <name val="Arial"/>
      <family val="2"/>
    </font>
    <font>
      <sz val="10"/>
      <name val="Arial"/>
      <family val="2"/>
      <charset val="161"/>
    </font>
    <font>
      <sz val="11"/>
      <name val="Arial"/>
      <family val="2"/>
    </font>
    <font>
      <sz val="12"/>
      <name val="Arial"/>
      <family val="2"/>
    </font>
    <font>
      <b/>
      <sz val="14"/>
      <name val="Arial"/>
      <family val="2"/>
    </font>
    <font>
      <sz val="10"/>
      <name val="Arial"/>
      <family val="2"/>
      <charset val="161"/>
    </font>
    <font>
      <sz val="10"/>
      <name val="Arial"/>
      <family val="2"/>
      <charset val="161"/>
    </font>
    <font>
      <sz val="11"/>
      <color indexed="8"/>
      <name val="Calibri"/>
      <family val="2"/>
      <charset val="161"/>
    </font>
    <font>
      <sz val="10"/>
      <name val="Arial"/>
      <family val="2"/>
      <charset val="161"/>
    </font>
    <font>
      <sz val="8"/>
      <name val="Arial"/>
      <family val="2"/>
      <charset val="161"/>
    </font>
    <font>
      <b/>
      <sz val="12"/>
      <color indexed="8"/>
      <name val="Arial"/>
      <family val="2"/>
      <charset val="16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8"/>
      <name val="Times New Roman"/>
      <family val="1"/>
    </font>
    <font>
      <sz val="10"/>
      <name val="Arial"/>
      <family val="2"/>
    </font>
    <font>
      <sz val="10"/>
      <name val="Helv"/>
      <charset val="204"/>
    </font>
    <font>
      <sz val="10"/>
      <name val="Helv"/>
      <family val="2"/>
    </font>
    <font>
      <sz val="10"/>
      <name val="Helv"/>
    </font>
    <font>
      <sz val="10"/>
      <color indexed="8"/>
      <name val="Arial"/>
      <family val="2"/>
    </font>
    <font>
      <sz val="10"/>
      <name val="MS Sans Serif"/>
      <family val="2"/>
    </font>
    <font>
      <sz val="9"/>
      <name val="Times New Roman"/>
      <family val="1"/>
    </font>
    <font>
      <sz val="11"/>
      <color indexed="8"/>
      <name val="Czcionka tekstu podstawowego"/>
      <family val="2"/>
      <charset val="238"/>
    </font>
    <font>
      <sz val="10"/>
      <color indexed="9"/>
      <name val="Arial"/>
      <family val="2"/>
    </font>
    <font>
      <sz val="11"/>
      <color indexed="9"/>
      <name val="Czcionka tekstu podstawowego"/>
      <family val="2"/>
      <charset val="238"/>
    </font>
    <font>
      <sz val="10"/>
      <color indexed="12"/>
      <name val="Trebuchet MS"/>
      <family val="2"/>
    </font>
    <font>
      <sz val="10"/>
      <color indexed="20"/>
      <name val="Arial"/>
      <family val="2"/>
    </font>
    <font>
      <b/>
      <sz val="8"/>
      <color indexed="9"/>
      <name val="Arial"/>
      <family val="2"/>
    </font>
    <font>
      <b/>
      <sz val="16"/>
      <color indexed="9"/>
      <name val="Arial"/>
      <family val="2"/>
    </font>
    <font>
      <i/>
      <sz val="8"/>
      <name val="Arial"/>
      <family val="2"/>
    </font>
    <font>
      <sz val="10"/>
      <name val="Times New Roman"/>
      <family val="1"/>
    </font>
    <font>
      <b/>
      <sz val="10"/>
      <color indexed="52"/>
      <name val="Arial"/>
      <family val="2"/>
    </font>
    <font>
      <b/>
      <sz val="10"/>
      <color indexed="9"/>
      <name val="Arial"/>
      <family val="2"/>
    </font>
    <font>
      <sz val="10"/>
      <color indexed="10"/>
      <name val="Arial"/>
      <family val="2"/>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8"/>
      <name val="Palatino"/>
      <family val="1"/>
    </font>
    <font>
      <sz val="9"/>
      <name val="CG Omega CE"/>
    </font>
    <font>
      <sz val="8"/>
      <color indexed="25"/>
      <name val="Arial"/>
      <family val="2"/>
    </font>
    <font>
      <sz val="8"/>
      <color indexed="16"/>
      <name val="Palatino"/>
      <family val="1"/>
    </font>
    <font>
      <sz val="11"/>
      <color indexed="62"/>
      <name val="Czcionka tekstu podstawowego"/>
      <family val="2"/>
      <charset val="238"/>
    </font>
    <font>
      <b/>
      <sz val="11"/>
      <color indexed="63"/>
      <name val="Czcionka tekstu podstawowego"/>
      <family val="2"/>
      <charset val="238"/>
    </font>
    <font>
      <sz val="8"/>
      <color indexed="15"/>
      <name val="Arial"/>
      <family val="2"/>
    </font>
    <font>
      <sz val="11"/>
      <color indexed="17"/>
      <name val="Czcionka tekstu podstawowego"/>
      <family val="2"/>
      <charset val="238"/>
    </font>
    <font>
      <b/>
      <sz val="11"/>
      <name val="Arial"/>
      <family val="2"/>
    </font>
    <font>
      <sz val="10"/>
      <color indexed="55"/>
      <name val="Arial"/>
      <family val="2"/>
    </font>
    <font>
      <i/>
      <sz val="10"/>
      <color indexed="23"/>
      <name val="Arial"/>
      <family val="2"/>
    </font>
    <font>
      <b/>
      <sz val="11"/>
      <name val="Times New Roman"/>
      <family val="1"/>
    </font>
    <font>
      <sz val="10"/>
      <name val="Courier"/>
      <family val="3"/>
    </font>
    <font>
      <b/>
      <sz val="10"/>
      <color indexed="12"/>
      <name val="Gill Sans MT Pro Condensed"/>
      <family val="2"/>
      <charset val="161"/>
    </font>
    <font>
      <sz val="10"/>
      <color indexed="17"/>
      <name val="Arial"/>
      <family val="2"/>
    </font>
    <font>
      <b/>
      <sz val="12"/>
      <name val="Arial"/>
      <family val="2"/>
    </font>
    <font>
      <b/>
      <sz val="8"/>
      <color indexed="27"/>
      <name val="Arial"/>
      <family val="2"/>
    </font>
    <font>
      <b/>
      <sz val="15"/>
      <color indexed="62"/>
      <name val="Calibri"/>
      <family val="2"/>
    </font>
    <font>
      <b/>
      <sz val="15"/>
      <color indexed="56"/>
      <name val="Arial"/>
      <family val="2"/>
    </font>
    <font>
      <b/>
      <sz val="13"/>
      <color indexed="56"/>
      <name val="Arial"/>
      <family val="2"/>
    </font>
    <font>
      <b/>
      <sz val="11"/>
      <color indexed="56"/>
      <name val="Arial"/>
      <family val="2"/>
    </font>
    <font>
      <b/>
      <sz val="8"/>
      <name val="Arial"/>
      <family val="2"/>
    </font>
    <font>
      <b/>
      <sz val="8"/>
      <color indexed="62"/>
      <name val="Arial"/>
      <family val="2"/>
    </font>
    <font>
      <i/>
      <sz val="12"/>
      <name val="Arial"/>
      <family val="2"/>
    </font>
    <font>
      <b/>
      <sz val="10"/>
      <name val="Arial"/>
      <family val="2"/>
    </font>
    <font>
      <i/>
      <sz val="10"/>
      <name val="Arial"/>
      <family val="2"/>
    </font>
    <font>
      <i/>
      <sz val="8"/>
      <color indexed="23"/>
      <name val="Arial"/>
      <family val="2"/>
    </font>
    <font>
      <sz val="8"/>
      <color indexed="23"/>
      <name val="Arial"/>
      <family val="2"/>
    </font>
    <font>
      <u/>
      <sz val="11"/>
      <color indexed="12"/>
      <name val="Arial"/>
      <family val="2"/>
    </font>
    <font>
      <sz val="10"/>
      <name val="Arial Cyr"/>
      <family val="2"/>
    </font>
    <font>
      <sz val="10"/>
      <color indexed="62"/>
      <name val="Arial"/>
      <family val="2"/>
    </font>
    <font>
      <sz val="8"/>
      <color indexed="12"/>
      <name val="Arial"/>
      <family val="2"/>
    </font>
    <font>
      <sz val="11"/>
      <color indexed="52"/>
      <name val="Czcionka tekstu podstawowego"/>
      <family val="2"/>
      <charset val="238"/>
    </font>
    <font>
      <b/>
      <sz val="11"/>
      <color indexed="9"/>
      <name val="Czcionka tekstu podstawowego"/>
      <family val="2"/>
      <charset val="238"/>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9"/>
      <color indexed="22"/>
      <name val="Arial"/>
      <family val="2"/>
    </font>
    <font>
      <sz val="10"/>
      <color indexed="52"/>
      <name val="Arial"/>
      <family val="2"/>
    </font>
    <font>
      <sz val="10"/>
      <name val="MS Sans Serif"/>
      <family val="2"/>
      <charset val="161"/>
    </font>
    <font>
      <sz val="8"/>
      <color indexed="8"/>
      <name val="Arial"/>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i/>
      <sz val="8"/>
      <color indexed="13"/>
      <name val="Arial"/>
      <family val="2"/>
    </font>
    <font>
      <sz val="8"/>
      <color indexed="10"/>
      <name val="Arial"/>
      <family val="2"/>
    </font>
    <font>
      <sz val="10"/>
      <color indexed="60"/>
      <name val="Arial"/>
      <family val="2"/>
    </font>
    <font>
      <sz val="11"/>
      <color indexed="60"/>
      <name val="Czcionka tekstu podstawowego"/>
      <family val="2"/>
      <charset val="238"/>
    </font>
    <font>
      <sz val="11"/>
      <name val="Tms Rmn"/>
    </font>
    <font>
      <sz val="10"/>
      <color indexed="8"/>
      <name val="MS Sans Serif"/>
      <family val="2"/>
      <charset val="161"/>
    </font>
    <font>
      <sz val="8"/>
      <name val="Tahoma"/>
      <family val="2"/>
    </font>
    <font>
      <b/>
      <sz val="11"/>
      <color indexed="52"/>
      <name val="Czcionka tekstu podstawowego"/>
      <family val="2"/>
      <charset val="238"/>
    </font>
    <font>
      <b/>
      <i/>
      <sz val="10"/>
      <name val="Arial"/>
      <family val="2"/>
    </font>
    <font>
      <b/>
      <sz val="10"/>
      <color indexed="63"/>
      <name val="Arial"/>
      <family val="2"/>
    </font>
    <font>
      <sz val="8"/>
      <color indexed="27"/>
      <name val="Arial"/>
      <family val="2"/>
    </font>
    <font>
      <sz val="10"/>
      <color indexed="16"/>
      <name val="Helvetica-Black"/>
      <family val="2"/>
    </font>
    <font>
      <b/>
      <sz val="11"/>
      <color indexed="8"/>
      <name val="Czcionka tekstu podstawowego"/>
      <family val="2"/>
      <charset val="238"/>
    </font>
    <font>
      <b/>
      <sz val="9"/>
      <name val="Palatino"/>
      <family val="1"/>
    </font>
    <font>
      <sz val="9"/>
      <color indexed="21"/>
      <name val="Helvetica-Black"/>
      <family val="2"/>
    </font>
    <font>
      <b/>
      <sz val="9"/>
      <name val="Arial"/>
      <family val="2"/>
    </font>
    <font>
      <i/>
      <sz val="11"/>
      <color indexed="23"/>
      <name val="Czcionka tekstu podstawowego"/>
      <family val="2"/>
      <charset val="238"/>
    </font>
    <font>
      <sz val="11"/>
      <color indexed="10"/>
      <name val="Czcionka tekstu podstawowego"/>
      <family val="2"/>
      <charset val="238"/>
    </font>
    <font>
      <b/>
      <sz val="14"/>
      <name val="Calibri"/>
      <family val="2"/>
    </font>
    <font>
      <b/>
      <sz val="10"/>
      <color indexed="8"/>
      <name val="Arial"/>
      <family val="2"/>
    </font>
    <font>
      <b/>
      <sz val="18"/>
      <color indexed="56"/>
      <name val="Cambria"/>
      <family val="2"/>
      <charset val="238"/>
    </font>
    <font>
      <sz val="9"/>
      <color indexed="23"/>
      <name val="Arial"/>
      <family val="2"/>
    </font>
    <font>
      <sz val="10"/>
      <name val="Arial CE"/>
      <charset val="238"/>
    </font>
    <font>
      <sz val="11"/>
      <color indexed="20"/>
      <name val="Czcionka tekstu podstawowego"/>
      <family val="2"/>
      <charset val="238"/>
    </font>
    <font>
      <sz val="11"/>
      <color theme="1"/>
      <name val="Calibri"/>
      <family val="2"/>
      <charset val="161"/>
      <scheme val="minor"/>
    </font>
    <font>
      <sz val="11"/>
      <color theme="0"/>
      <name val="Calibri"/>
      <family val="2"/>
      <scheme val="minor"/>
    </font>
    <font>
      <sz val="11"/>
      <color rgb="FF9C0006"/>
      <name val="Calibri"/>
      <family val="2"/>
      <scheme val="minor"/>
    </font>
    <font>
      <b/>
      <sz val="11"/>
      <color theme="1"/>
      <name val="Calibri"/>
      <family val="2"/>
      <scheme val="minor"/>
    </font>
    <font>
      <sz val="11"/>
      <color theme="1"/>
      <name val="Calibri"/>
      <family val="2"/>
      <scheme val="minor"/>
    </font>
    <font>
      <sz val="9"/>
      <color rgb="FF0000FF"/>
      <name val="Calibri"/>
      <family val="2"/>
      <scheme val="minor"/>
    </font>
    <font>
      <sz val="9"/>
      <color theme="0" tint="-0.14996795556505021"/>
      <name val="Calibri"/>
      <family val="2"/>
      <scheme val="minor"/>
    </font>
    <font>
      <sz val="10"/>
      <color theme="1"/>
      <name val="Calibri"/>
      <family val="2"/>
      <scheme val="minor"/>
    </font>
    <font>
      <sz val="10"/>
      <color theme="0" tint="-0.14996795556505021"/>
      <name val="Calibri"/>
      <family val="2"/>
      <scheme val="minor"/>
    </font>
    <font>
      <sz val="10"/>
      <color theme="1"/>
      <name val="Arial"/>
      <family val="2"/>
    </font>
    <font>
      <b/>
      <sz val="11"/>
      <name val="Calibri"/>
      <family val="2"/>
      <scheme val="minor"/>
    </font>
    <font>
      <sz val="11"/>
      <color rgb="FF0000FF"/>
      <name val="Calibri"/>
      <family val="2"/>
      <scheme val="minor"/>
    </font>
    <font>
      <b/>
      <sz val="12"/>
      <color theme="1"/>
      <name val="Calibri"/>
      <family val="2"/>
      <scheme val="minor"/>
    </font>
    <font>
      <i/>
      <sz val="11"/>
      <color theme="1"/>
      <name val="Calibri"/>
      <family val="2"/>
      <scheme val="minor"/>
    </font>
    <font>
      <b/>
      <sz val="11"/>
      <color theme="3"/>
      <name val="Calibri"/>
      <family val="2"/>
      <scheme val="minor"/>
    </font>
    <font>
      <u/>
      <sz val="11"/>
      <color theme="1"/>
      <name val="Calibri"/>
      <family val="2"/>
      <scheme val="minor"/>
    </font>
    <font>
      <sz val="11"/>
      <name val="Calibri"/>
      <family val="2"/>
      <scheme val="minor"/>
    </font>
    <font>
      <sz val="9"/>
      <color theme="0" tint="-0.24994659260841701"/>
      <name val="Calibri"/>
      <family val="2"/>
      <scheme val="minor"/>
    </font>
    <font>
      <sz val="9"/>
      <color theme="0" tint="-0.34998626667073579"/>
      <name val="Calibri"/>
      <family val="2"/>
      <scheme val="minor"/>
    </font>
    <font>
      <sz val="11"/>
      <color theme="1"/>
      <name val="Calibri"/>
      <family val="2"/>
    </font>
    <font>
      <b/>
      <sz val="11"/>
      <color theme="1" tint="0.24994659260841701"/>
      <name val="Calibri"/>
      <family val="2"/>
      <scheme val="minor"/>
    </font>
    <font>
      <i/>
      <sz val="9"/>
      <color rgb="FFFF0000"/>
      <name val="Calibri"/>
      <family val="2"/>
      <scheme val="minor"/>
    </font>
    <font>
      <b/>
      <sz val="16"/>
      <color theme="1"/>
      <name val="Calibri"/>
      <family val="2"/>
      <scheme val="minor"/>
    </font>
    <font>
      <b/>
      <sz val="11"/>
      <color theme="0"/>
      <name val="Calibri"/>
      <family val="2"/>
      <scheme val="minor"/>
    </font>
    <font>
      <b/>
      <sz val="18"/>
      <color theme="3"/>
      <name val="Cambria"/>
      <family val="2"/>
      <scheme val="major"/>
    </font>
    <font>
      <sz val="11"/>
      <color rgb="FFFF0000"/>
      <name val="Calibri"/>
      <family val="2"/>
      <scheme val="minor"/>
    </font>
    <font>
      <i/>
      <sz val="11"/>
      <color rgb="FFC00000"/>
      <name val="Calibri"/>
      <family val="2"/>
      <scheme val="minor"/>
    </font>
    <font>
      <sz val="11"/>
      <color rgb="FF002060"/>
      <name val="Arial"/>
      <family val="2"/>
    </font>
    <font>
      <i/>
      <sz val="11"/>
      <name val="Arial"/>
      <family val="2"/>
    </font>
    <font>
      <sz val="1"/>
      <color indexed="8"/>
      <name val="Courier"/>
      <family val="1"/>
    </font>
    <font>
      <b/>
      <sz val="10"/>
      <color indexed="12"/>
      <name val="Gill Sans MT Pro Condensed"/>
      <family val="2"/>
    </font>
    <font>
      <sz val="12"/>
      <color indexed="24"/>
      <name val="Arial"/>
      <family val="2"/>
    </font>
    <font>
      <b/>
      <sz val="12"/>
      <color indexed="24"/>
      <name val="Arial"/>
      <family val="2"/>
    </font>
    <font>
      <u/>
      <sz val="10"/>
      <color indexed="12"/>
      <name val="Arial"/>
      <family val="2"/>
      <charset val="161"/>
    </font>
    <font>
      <sz val="11"/>
      <name val="Times"/>
      <family val="1"/>
    </font>
    <font>
      <b/>
      <sz val="9"/>
      <color rgb="FF002060"/>
      <name val="Arial"/>
      <family val="2"/>
      <charset val="161"/>
    </font>
    <font>
      <sz val="9"/>
      <color rgb="FF000000"/>
      <name val="Arial"/>
      <family val="2"/>
      <charset val="161"/>
    </font>
    <font>
      <sz val="9"/>
      <color theme="1"/>
      <name val="Arial"/>
      <family val="2"/>
      <charset val="161"/>
    </font>
    <font>
      <u/>
      <sz val="11"/>
      <color theme="10"/>
      <name val="Calibri"/>
      <family val="2"/>
    </font>
    <font>
      <sz val="11"/>
      <color theme="1"/>
      <name val="Cambria"/>
      <family val="1"/>
      <charset val="161"/>
    </font>
    <font>
      <sz val="12"/>
      <color theme="1"/>
      <name val="Times New Roman"/>
      <family val="1"/>
      <charset val="161"/>
    </font>
    <font>
      <sz val="9"/>
      <name val="Arial"/>
      <family val="2"/>
      <charset val="161"/>
    </font>
    <font>
      <sz val="12"/>
      <color theme="1"/>
      <name val="Arial"/>
      <family val="2"/>
      <charset val="161"/>
    </font>
    <font>
      <b/>
      <sz val="11"/>
      <color rgb="FF002060"/>
      <name val="Arial"/>
      <family val="2"/>
    </font>
    <font>
      <sz val="9"/>
      <name val="Arial"/>
      <family val="2"/>
    </font>
    <font>
      <i/>
      <sz val="9"/>
      <name val="Arial"/>
      <family val="2"/>
      <charset val="161"/>
    </font>
    <font>
      <b/>
      <vertAlign val="superscript"/>
      <sz val="11"/>
      <name val="Arial"/>
      <family val="2"/>
      <charset val="161"/>
    </font>
    <font>
      <b/>
      <sz val="11"/>
      <color rgb="FF002060"/>
      <name val="Arial"/>
      <family val="2"/>
      <charset val="161"/>
    </font>
    <font>
      <sz val="11"/>
      <color rgb="FFFF0000"/>
      <name val="Arial"/>
      <family val="2"/>
    </font>
    <font>
      <sz val="10"/>
      <name val="Arial Greek"/>
      <charset val="161"/>
    </font>
    <font>
      <sz val="10"/>
      <name val="Arial"/>
      <family val="2"/>
      <charset val="161"/>
    </font>
    <font>
      <sz val="11"/>
      <color indexed="9"/>
      <name val="Calibri"/>
      <family val="2"/>
      <charset val="161"/>
    </font>
    <font>
      <sz val="11"/>
      <color indexed="62"/>
      <name val="Calibri"/>
      <family val="2"/>
      <charset val="161"/>
    </font>
    <font>
      <b/>
      <sz val="11"/>
      <color indexed="9"/>
      <name val="Calibri"/>
      <family val="2"/>
      <charset val="161"/>
    </font>
    <font>
      <b/>
      <sz val="11"/>
      <color indexed="63"/>
      <name val="Calibri"/>
      <family val="2"/>
      <charset val="161"/>
    </font>
    <font>
      <i/>
      <sz val="11"/>
      <color indexed="23"/>
      <name val="Calibri"/>
      <family val="2"/>
      <charset val="161"/>
    </font>
    <font>
      <b/>
      <sz val="15"/>
      <color indexed="62"/>
      <name val="Calibri"/>
      <family val="2"/>
      <charset val="161"/>
    </font>
    <font>
      <b/>
      <sz val="13"/>
      <color indexed="62"/>
      <name val="Calibri"/>
      <family val="2"/>
      <charset val="161"/>
    </font>
    <font>
      <b/>
      <sz val="11"/>
      <color indexed="62"/>
      <name val="Calibri"/>
      <family val="2"/>
      <charset val="161"/>
    </font>
    <font>
      <sz val="11"/>
      <color indexed="20"/>
      <name val="Calibri"/>
      <family val="2"/>
      <charset val="161"/>
    </font>
    <font>
      <sz val="11"/>
      <color indexed="17"/>
      <name val="Calibri"/>
      <family val="2"/>
      <charset val="161"/>
    </font>
    <font>
      <sz val="11"/>
      <color indexed="19"/>
      <name val="Calibri"/>
      <family val="2"/>
      <charset val="161"/>
    </font>
    <font>
      <sz val="11"/>
      <color indexed="10"/>
      <name val="Calibri"/>
      <family val="2"/>
      <charset val="161"/>
    </font>
    <font>
      <b/>
      <sz val="11"/>
      <color indexed="8"/>
      <name val="Calibri"/>
      <family val="2"/>
      <charset val="161"/>
    </font>
    <font>
      <b/>
      <sz val="18"/>
      <color indexed="62"/>
      <name val="Cambria"/>
      <family val="2"/>
      <charset val="161"/>
    </font>
    <font>
      <b/>
      <sz val="11"/>
      <color indexed="10"/>
      <name val="Calibri"/>
      <family val="2"/>
      <charset val="161"/>
    </font>
    <font>
      <sz val="12"/>
      <color indexed="8"/>
      <name val="Arial"/>
      <family val="2"/>
      <charset val="161"/>
    </font>
    <font>
      <sz val="12"/>
      <color indexed="9"/>
      <name val="Arial"/>
      <family val="2"/>
      <charset val="161"/>
    </font>
    <font>
      <sz val="12"/>
      <color indexed="20"/>
      <name val="Arial"/>
      <family val="2"/>
      <charset val="161"/>
    </font>
    <font>
      <b/>
      <sz val="12"/>
      <color indexed="52"/>
      <name val="Arial"/>
      <family val="2"/>
      <charset val="161"/>
    </font>
    <font>
      <b/>
      <sz val="12"/>
      <color indexed="9"/>
      <name val="Arial"/>
      <family val="2"/>
      <charset val="161"/>
    </font>
    <font>
      <i/>
      <sz val="12"/>
      <color indexed="23"/>
      <name val="Arial"/>
      <family val="2"/>
      <charset val="161"/>
    </font>
    <font>
      <sz val="12"/>
      <color indexed="17"/>
      <name val="Arial"/>
      <family val="2"/>
      <charset val="161"/>
    </font>
    <font>
      <b/>
      <sz val="15"/>
      <color indexed="56"/>
      <name val="Arial"/>
      <family val="2"/>
      <charset val="161"/>
    </font>
    <font>
      <b/>
      <sz val="13"/>
      <color indexed="56"/>
      <name val="Arial"/>
      <family val="2"/>
      <charset val="161"/>
    </font>
    <font>
      <b/>
      <sz val="11"/>
      <color indexed="56"/>
      <name val="Arial"/>
      <family val="2"/>
      <charset val="161"/>
    </font>
    <font>
      <sz val="12"/>
      <color indexed="62"/>
      <name val="Arial"/>
      <family val="2"/>
      <charset val="161"/>
    </font>
    <font>
      <sz val="12"/>
      <color indexed="52"/>
      <name val="Arial"/>
      <family val="2"/>
      <charset val="161"/>
    </font>
    <font>
      <sz val="12"/>
      <color indexed="60"/>
      <name val="Arial"/>
      <family val="2"/>
      <charset val="161"/>
    </font>
    <font>
      <b/>
      <sz val="12"/>
      <color indexed="63"/>
      <name val="Arial"/>
      <family val="2"/>
      <charset val="161"/>
    </font>
    <font>
      <b/>
      <sz val="18"/>
      <color indexed="56"/>
      <name val="Cambria"/>
      <family val="2"/>
      <charset val="161"/>
    </font>
    <font>
      <sz val="12"/>
      <color indexed="10"/>
      <name val="Arial"/>
      <family val="2"/>
      <charset val="161"/>
    </font>
    <font>
      <sz val="10"/>
      <name val="Arial"/>
      <family val="2"/>
      <charset val="238"/>
    </font>
    <font>
      <u/>
      <sz val="10"/>
      <color indexed="12"/>
      <name val="Arial"/>
      <family val="2"/>
      <charset val="238"/>
    </font>
    <font>
      <sz val="10"/>
      <name val="MS Sans Serif"/>
      <family val="2"/>
      <charset val="238"/>
    </font>
    <font>
      <sz val="10"/>
      <color indexed="8"/>
      <name val="Arial"/>
      <family val="2"/>
      <charset val="238"/>
    </font>
    <font>
      <sz val="11"/>
      <color theme="1"/>
      <name val="Arial"/>
      <family val="2"/>
      <charset val="161"/>
    </font>
    <font>
      <sz val="9"/>
      <color rgb="FF002060"/>
      <name val="Arial"/>
      <family val="2"/>
      <charset val="161"/>
    </font>
    <font>
      <sz val="11"/>
      <color rgb="FF002060"/>
      <name val="Arial"/>
      <family val="2"/>
      <charset val="161"/>
    </font>
    <font>
      <sz val="11"/>
      <name val="Arial"/>
      <family val="2"/>
      <charset val="161"/>
    </font>
    <font>
      <b/>
      <sz val="11"/>
      <name val="Arial"/>
      <family val="2"/>
      <charset val="161"/>
    </font>
    <font>
      <sz val="11"/>
      <color rgb="FFFF0000"/>
      <name val="Arial"/>
      <family val="2"/>
      <charset val="161"/>
    </font>
    <font>
      <b/>
      <sz val="11"/>
      <color theme="1"/>
      <name val="Calibri"/>
      <family val="2"/>
      <charset val="161"/>
      <scheme val="minor"/>
    </font>
    <font>
      <b/>
      <sz val="11"/>
      <color theme="0"/>
      <name val="Calibri"/>
      <family val="2"/>
      <charset val="161"/>
      <scheme val="minor"/>
    </font>
    <font>
      <sz val="10"/>
      <color theme="1"/>
      <name val="Arial"/>
      <family val="2"/>
      <charset val="161"/>
    </font>
    <font>
      <b/>
      <sz val="10"/>
      <color theme="0"/>
      <name val="Arial"/>
      <family val="2"/>
      <charset val="161"/>
    </font>
    <font>
      <b/>
      <sz val="10"/>
      <name val="Arial"/>
      <family val="2"/>
      <charset val="161"/>
    </font>
    <font>
      <sz val="10"/>
      <color indexed="8"/>
      <name val="Arial"/>
      <family val="2"/>
      <charset val="161"/>
    </font>
    <font>
      <b/>
      <sz val="8"/>
      <color indexed="9"/>
      <name val="Arial"/>
      <family val="2"/>
      <charset val="161"/>
    </font>
    <font>
      <i/>
      <sz val="8"/>
      <name val="Arial"/>
      <family val="2"/>
      <charset val="161"/>
    </font>
    <font>
      <b/>
      <i/>
      <sz val="8"/>
      <color indexed="9"/>
      <name val="Arial"/>
      <family val="2"/>
      <charset val="161"/>
    </font>
    <font>
      <b/>
      <i/>
      <sz val="8"/>
      <color indexed="9"/>
      <name val="Arial"/>
      <family val="2"/>
    </font>
    <font>
      <b/>
      <sz val="8"/>
      <color indexed="9"/>
      <name val="Arial"/>
      <family val="2"/>
      <charset val="204"/>
    </font>
    <font>
      <b/>
      <sz val="10"/>
      <color indexed="57"/>
      <name val="Arial"/>
      <family val="2"/>
      <charset val="161"/>
    </font>
    <font>
      <b/>
      <sz val="10"/>
      <color indexed="57"/>
      <name val="Arial"/>
      <family val="2"/>
    </font>
    <font>
      <sz val="10"/>
      <color theme="0"/>
      <name val="Arial"/>
      <family val="2"/>
      <charset val="161"/>
    </font>
    <font>
      <b/>
      <sz val="10"/>
      <name val="Wide Latin"/>
      <family val="1"/>
    </font>
    <font>
      <i/>
      <sz val="10"/>
      <name val="Wide Latin"/>
      <family val="1"/>
    </font>
    <font>
      <b/>
      <sz val="11"/>
      <color indexed="62"/>
      <name val="Calibri"/>
      <family val="2"/>
    </font>
    <font>
      <sz val="10"/>
      <color rgb="FF9C0006"/>
      <name val="Arial"/>
      <family val="2"/>
      <charset val="161"/>
    </font>
    <font>
      <b/>
      <sz val="11"/>
      <color indexed="51"/>
      <name val="Calibri"/>
      <family val="2"/>
    </font>
    <font>
      <b/>
      <sz val="8"/>
      <name val="Arial Greek"/>
      <family val="2"/>
      <charset val="161"/>
    </font>
    <font>
      <sz val="9"/>
      <name val="Arial Greek"/>
      <family val="2"/>
      <charset val="161"/>
    </font>
    <font>
      <b/>
      <sz val="11"/>
      <color indexed="53"/>
      <name val="Calibri"/>
      <family val="2"/>
    </font>
    <font>
      <b/>
      <sz val="10"/>
      <color rgb="FFFA7D00"/>
      <name val="Arial"/>
      <family val="2"/>
      <charset val="161"/>
    </font>
    <font>
      <sz val="10"/>
      <name val="Arial CE"/>
    </font>
    <font>
      <sz val="11"/>
      <name val="Tms Rmn"/>
      <family val="1"/>
    </font>
    <font>
      <sz val="10"/>
      <name val="Times New Roman"/>
      <family val="1"/>
      <charset val="204"/>
    </font>
    <font>
      <sz val="9"/>
      <color indexed="9"/>
      <name val="Arial Greek"/>
      <family val="2"/>
      <charset val="161"/>
    </font>
    <font>
      <sz val="11"/>
      <name val="Arial CE"/>
    </font>
    <font>
      <sz val="13"/>
      <name val="Arial Greek"/>
      <family val="2"/>
      <charset val="161"/>
    </font>
    <font>
      <sz val="9"/>
      <name val="Arial Greek"/>
      <charset val="161"/>
    </font>
    <font>
      <sz val="1"/>
      <color indexed="8"/>
      <name val="Courier"/>
      <family val="1"/>
      <charset val="161"/>
    </font>
    <font>
      <sz val="12"/>
      <name val="Tms Rmn"/>
    </font>
    <font>
      <b/>
      <sz val="10"/>
      <name val="Times New Roman"/>
      <family val="1"/>
    </font>
    <font>
      <sz val="11"/>
      <color indexed="61"/>
      <name val="Calibri"/>
      <family val="2"/>
    </font>
    <font>
      <b/>
      <sz val="8"/>
      <name val="Times New Roman"/>
      <family val="1"/>
    </font>
    <font>
      <i/>
      <sz val="11"/>
      <color indexed="54"/>
      <name val="Calibri"/>
      <family val="2"/>
    </font>
    <font>
      <sz val="10"/>
      <name val="PA-SansSerif"/>
      <charset val="161"/>
    </font>
    <font>
      <i/>
      <sz val="10"/>
      <color rgb="FF7F7F7F"/>
      <name val="Arial"/>
      <family val="2"/>
      <charset val="161"/>
    </font>
    <font>
      <u/>
      <sz val="10"/>
      <color rgb="FF800080"/>
      <name val="Arial"/>
      <family val="2"/>
      <charset val="161"/>
    </font>
    <font>
      <sz val="10"/>
      <color rgb="FF006100"/>
      <name val="Arial"/>
      <family val="2"/>
      <charset val="161"/>
    </font>
    <font>
      <sz val="12"/>
      <name val="MgHelveticaLight"/>
      <charset val="161"/>
    </font>
    <font>
      <sz val="11"/>
      <color indexed="24"/>
      <name val="Calibri"/>
      <family val="2"/>
    </font>
    <font>
      <b/>
      <sz val="18"/>
      <name val="Arial"/>
      <family val="2"/>
    </font>
    <font>
      <b/>
      <sz val="15"/>
      <color theme="3"/>
      <name val="Arial"/>
      <family val="2"/>
      <charset val="161"/>
    </font>
    <font>
      <b/>
      <sz val="13"/>
      <color indexed="62"/>
      <name val="Calibri"/>
      <family val="2"/>
    </font>
    <font>
      <b/>
      <sz val="13"/>
      <color theme="3"/>
      <name val="Arial"/>
      <family val="2"/>
      <charset val="161"/>
    </font>
    <font>
      <b/>
      <sz val="11"/>
      <color theme="3"/>
      <name val="Arial"/>
      <family val="2"/>
      <charset val="161"/>
    </font>
    <font>
      <b/>
      <u/>
      <sz val="10"/>
      <name val="Helv"/>
    </font>
    <font>
      <u/>
      <sz val="10"/>
      <color rgb="FF0000FF"/>
      <name val="Arial"/>
      <family val="2"/>
      <charset val="161"/>
    </font>
    <font>
      <sz val="10"/>
      <color rgb="FF3F3F76"/>
      <name val="Arial"/>
      <family val="2"/>
      <charset val="161"/>
    </font>
    <font>
      <sz val="10"/>
      <name val="Geneva"/>
      <family val="2"/>
    </font>
    <font>
      <sz val="11"/>
      <color indexed="53"/>
      <name val="Calibri"/>
      <family val="2"/>
    </font>
    <font>
      <sz val="10"/>
      <color rgb="FFFA7D00"/>
      <name val="Arial"/>
      <family val="2"/>
      <charset val="161"/>
    </font>
    <font>
      <sz val="10"/>
      <name val="Times New Roman"/>
      <family val="1"/>
      <charset val="161"/>
    </font>
    <font>
      <b/>
      <sz val="36"/>
      <name val="Times New Roman"/>
      <family val="1"/>
      <charset val="161"/>
    </font>
    <font>
      <sz val="10"/>
      <color indexed="8"/>
      <name val="MS Sans Serif"/>
      <family val="2"/>
    </font>
    <font>
      <sz val="10"/>
      <color rgb="FF9C6500"/>
      <name val="Arial"/>
      <family val="2"/>
      <charset val="161"/>
    </font>
    <font>
      <sz val="7"/>
      <name val="Small Fonts"/>
      <family val="2"/>
      <charset val="161"/>
    </font>
    <font>
      <sz val="10"/>
      <color indexed="47"/>
      <name val="Arial"/>
      <family val="2"/>
    </font>
    <font>
      <sz val="14"/>
      <name val="Arial"/>
      <family val="2"/>
    </font>
    <font>
      <b/>
      <sz val="14"/>
      <color indexed="9"/>
      <name val="Arial"/>
      <family val="2"/>
    </font>
    <font>
      <b/>
      <sz val="10"/>
      <color rgb="FF3F3F3F"/>
      <name val="Arial"/>
      <family val="2"/>
      <charset val="161"/>
    </font>
    <font>
      <sz val="10"/>
      <color indexed="39"/>
      <name val="Arial"/>
      <family val="2"/>
    </font>
    <font>
      <b/>
      <sz val="12"/>
      <color indexed="8"/>
      <name val="Arial"/>
      <family val="2"/>
    </font>
    <font>
      <b/>
      <sz val="16"/>
      <color indexed="23"/>
      <name val="Arial"/>
      <family val="2"/>
    </font>
    <font>
      <sz val="11"/>
      <color indexed="36"/>
      <name val="Calibri"/>
      <family val="2"/>
    </font>
    <font>
      <b/>
      <sz val="14"/>
      <name val="Tms Rmn"/>
    </font>
    <font>
      <b/>
      <sz val="12"/>
      <name val="MS Sans Serif"/>
      <family val="2"/>
      <charset val="161"/>
    </font>
    <font>
      <b/>
      <sz val="12"/>
      <name val="MS Sans Serif"/>
      <family val="2"/>
    </font>
    <font>
      <sz val="12"/>
      <name val="MS Sans Serif"/>
      <family val="2"/>
      <charset val="161"/>
    </font>
    <font>
      <sz val="10"/>
      <name val="Arial Greek"/>
      <family val="2"/>
      <charset val="161"/>
    </font>
    <font>
      <b/>
      <sz val="10"/>
      <color indexed="10"/>
      <name val="Arial"/>
      <family val="2"/>
    </font>
    <font>
      <b/>
      <sz val="18"/>
      <color indexed="62"/>
      <name val="Cambria"/>
      <family val="2"/>
    </font>
    <font>
      <b/>
      <u/>
      <sz val="12"/>
      <color indexed="18"/>
      <name val="Arial"/>
      <family val="2"/>
    </font>
    <font>
      <b/>
      <sz val="10"/>
      <color indexed="18"/>
      <name val="Arial"/>
      <family val="2"/>
    </font>
    <font>
      <b/>
      <sz val="10"/>
      <color theme="1"/>
      <name val="Arial"/>
      <family val="2"/>
      <charset val="161"/>
    </font>
    <font>
      <b/>
      <sz val="18"/>
      <color indexed="61"/>
      <name val="Cambria"/>
      <family val="2"/>
    </font>
    <font>
      <b/>
      <sz val="15"/>
      <color indexed="61"/>
      <name val="Calibri"/>
      <family val="2"/>
    </font>
    <font>
      <b/>
      <sz val="13"/>
      <color indexed="61"/>
      <name val="Calibri"/>
      <family val="2"/>
    </font>
    <font>
      <b/>
      <sz val="11"/>
      <color indexed="61"/>
      <name val="Calibri"/>
      <family val="2"/>
    </font>
    <font>
      <u/>
      <sz val="10"/>
      <name val="Helv"/>
    </font>
    <font>
      <sz val="11"/>
      <color indexed="51"/>
      <name val="Calibri"/>
      <family val="2"/>
    </font>
    <font>
      <sz val="11"/>
      <color indexed="23"/>
      <name val="Calibri"/>
      <family val="2"/>
    </font>
    <font>
      <b/>
      <sz val="9"/>
      <color rgb="FF000000"/>
      <name val="Arial"/>
      <family val="2"/>
      <charset val="161"/>
    </font>
    <font>
      <i/>
      <sz val="9"/>
      <color rgb="FF000000"/>
      <name val="Arial"/>
      <family val="2"/>
      <charset val="161"/>
    </font>
    <font>
      <b/>
      <i/>
      <sz val="9"/>
      <color rgb="FF002060"/>
      <name val="Arial"/>
      <family val="2"/>
      <charset val="161"/>
    </font>
    <font>
      <i/>
      <sz val="9"/>
      <color rgb="FF002060"/>
      <name val="Arial"/>
      <family val="2"/>
      <charset val="161"/>
    </font>
    <font>
      <sz val="9"/>
      <color theme="1"/>
      <name val="Cambria"/>
      <family val="1"/>
      <charset val="161"/>
    </font>
    <font>
      <i/>
      <sz val="9"/>
      <color theme="1"/>
      <name val="Arial"/>
      <family val="2"/>
      <charset val="161"/>
    </font>
    <font>
      <sz val="10"/>
      <color rgb="FFFF0000"/>
      <name val="Arial"/>
      <family val="2"/>
      <charset val="161"/>
    </font>
    <font>
      <sz val="10"/>
      <color theme="1"/>
      <name val="Tahoma"/>
      <family val="2"/>
    </font>
    <font>
      <sz val="10"/>
      <name val="Tahoma"/>
      <family val="2"/>
      <charset val="161"/>
    </font>
    <font>
      <b/>
      <sz val="11"/>
      <color indexed="52"/>
      <name val="Calibri"/>
      <family val="2"/>
      <charset val="161"/>
    </font>
    <font>
      <b/>
      <sz val="15"/>
      <color indexed="56"/>
      <name val="Calibri"/>
      <family val="2"/>
      <charset val="161"/>
    </font>
    <font>
      <b/>
      <sz val="13"/>
      <color indexed="56"/>
      <name val="Calibri"/>
      <family val="2"/>
      <charset val="161"/>
    </font>
    <font>
      <b/>
      <sz val="11"/>
      <color indexed="56"/>
      <name val="Calibri"/>
      <family val="2"/>
      <charset val="161"/>
    </font>
    <font>
      <sz val="11"/>
      <color indexed="52"/>
      <name val="Calibri"/>
      <family val="2"/>
      <charset val="161"/>
    </font>
    <font>
      <sz val="11"/>
      <color indexed="60"/>
      <name val="Calibri"/>
      <family val="2"/>
      <charset val="161"/>
    </font>
    <font>
      <i/>
      <sz val="11"/>
      <name val="Arial"/>
      <family val="2"/>
      <charset val="161"/>
    </font>
    <font>
      <sz val="10"/>
      <name val="Arial"/>
      <family val="2"/>
      <charset val="161"/>
    </font>
    <font>
      <i/>
      <sz val="10"/>
      <name val="Arial"/>
      <family val="2"/>
      <charset val="161"/>
    </font>
    <font>
      <b/>
      <i/>
      <sz val="10"/>
      <name val="Arial"/>
      <family val="2"/>
      <charset val="161"/>
    </font>
    <font>
      <sz val="11"/>
      <color theme="0"/>
      <name val="Arial"/>
      <family val="2"/>
    </font>
    <font>
      <sz val="8"/>
      <name val="Helv"/>
    </font>
    <font>
      <u/>
      <sz val="8"/>
      <color indexed="36"/>
      <name val="Arial Greek"/>
      <family val="2"/>
      <charset val="161"/>
    </font>
    <font>
      <u/>
      <sz val="8"/>
      <color indexed="12"/>
      <name val="Arial Greek"/>
      <family val="2"/>
      <charset val="161"/>
    </font>
    <font>
      <b/>
      <i/>
      <sz val="11"/>
      <name val="Arial"/>
      <family val="2"/>
    </font>
    <font>
      <b/>
      <sz val="11"/>
      <color theme="0"/>
      <name val="Arial"/>
      <family val="2"/>
    </font>
    <font>
      <b/>
      <u/>
      <sz val="11"/>
      <name val="Arial"/>
      <family val="2"/>
      <charset val="161"/>
    </font>
    <font>
      <b/>
      <i/>
      <sz val="11"/>
      <name val="Arial"/>
      <family val="2"/>
      <charset val="161"/>
    </font>
    <font>
      <sz val="9"/>
      <color rgb="FFFF0000"/>
      <name val="Arial"/>
      <family val="2"/>
    </font>
    <font>
      <sz val="9"/>
      <color rgb="FF002060"/>
      <name val="Arial"/>
      <family val="2"/>
    </font>
    <font>
      <i/>
      <sz val="11"/>
      <color rgb="FF002060"/>
      <name val="Arial"/>
      <family val="2"/>
      <charset val="161"/>
    </font>
    <font>
      <i/>
      <vertAlign val="superscript"/>
      <sz val="9"/>
      <name val="Arial"/>
      <family val="2"/>
      <charset val="161"/>
    </font>
    <font>
      <b/>
      <sz val="7"/>
      <color theme="1"/>
      <name val="Calibri"/>
      <family val="2"/>
      <charset val="161"/>
      <scheme val="minor"/>
    </font>
    <font>
      <b/>
      <sz val="11"/>
      <color rgb="FF002060"/>
      <name val="Calibri"/>
      <family val="2"/>
      <scheme val="minor"/>
    </font>
    <font>
      <sz val="8.5"/>
      <color rgb="FF000000"/>
      <name val="Arial"/>
      <family val="2"/>
      <charset val="161"/>
    </font>
    <font>
      <b/>
      <i/>
      <sz val="9"/>
      <color rgb="FF000000"/>
      <name val="Arial"/>
      <family val="2"/>
      <charset val="161"/>
    </font>
    <font>
      <b/>
      <i/>
      <sz val="11"/>
      <color rgb="FF002060"/>
      <name val="Arial"/>
      <family val="2"/>
      <charset val="161"/>
    </font>
    <font>
      <sz val="11"/>
      <color rgb="FFFF0000"/>
      <name val="Calibri"/>
      <family val="2"/>
      <charset val="161"/>
      <scheme val="minor"/>
    </font>
    <font>
      <b/>
      <sz val="11"/>
      <color theme="3"/>
      <name val="Calibri"/>
      <family val="2"/>
      <charset val="161"/>
      <scheme val="minor"/>
    </font>
    <font>
      <sz val="11"/>
      <color indexed="53"/>
      <name val="Calibri"/>
      <family val="2"/>
      <charset val="161"/>
    </font>
    <font>
      <sz val="10"/>
      <color indexed="8"/>
      <name val="Arial Greek"/>
      <charset val="161"/>
    </font>
    <font>
      <b/>
      <sz val="18"/>
      <color theme="3"/>
      <name val="Cambria"/>
      <family val="2"/>
      <charset val="161"/>
      <scheme val="major"/>
    </font>
    <font>
      <b/>
      <sz val="15"/>
      <color theme="3"/>
      <name val="Calibri"/>
      <family val="2"/>
      <charset val="161"/>
      <scheme val="minor"/>
    </font>
    <font>
      <b/>
      <sz val="13"/>
      <color theme="3"/>
      <name val="Calibri"/>
      <family val="2"/>
      <charset val="161"/>
      <scheme val="minor"/>
    </font>
    <font>
      <sz val="11"/>
      <color rgb="FF006100"/>
      <name val="Calibri"/>
      <family val="2"/>
      <charset val="161"/>
      <scheme val="minor"/>
    </font>
    <font>
      <sz val="11"/>
      <color rgb="FF9C0006"/>
      <name val="Calibri"/>
      <family val="2"/>
      <charset val="161"/>
      <scheme val="minor"/>
    </font>
    <font>
      <sz val="11"/>
      <color rgb="FF9C6500"/>
      <name val="Calibri"/>
      <family val="2"/>
      <charset val="161"/>
      <scheme val="minor"/>
    </font>
    <font>
      <sz val="11"/>
      <color rgb="FF3F3F76"/>
      <name val="Calibri"/>
      <family val="2"/>
      <charset val="161"/>
      <scheme val="minor"/>
    </font>
    <font>
      <b/>
      <sz val="11"/>
      <color rgb="FF3F3F3F"/>
      <name val="Calibri"/>
      <family val="2"/>
      <charset val="161"/>
      <scheme val="minor"/>
    </font>
    <font>
      <b/>
      <sz val="11"/>
      <color rgb="FFFA7D00"/>
      <name val="Calibri"/>
      <family val="2"/>
      <charset val="161"/>
      <scheme val="minor"/>
    </font>
    <font>
      <sz val="11"/>
      <color rgb="FFFA7D00"/>
      <name val="Calibri"/>
      <family val="2"/>
      <charset val="161"/>
      <scheme val="minor"/>
    </font>
    <font>
      <i/>
      <sz val="11"/>
      <color rgb="FF7F7F7F"/>
      <name val="Calibri"/>
      <family val="2"/>
      <charset val="161"/>
      <scheme val="minor"/>
    </font>
    <font>
      <sz val="11"/>
      <color theme="0"/>
      <name val="Calibri"/>
      <family val="2"/>
      <charset val="161"/>
      <scheme val="minor"/>
    </font>
    <font>
      <i/>
      <vertAlign val="superscript"/>
      <sz val="11"/>
      <name val="Arial"/>
      <family val="2"/>
      <charset val="161"/>
    </font>
    <font>
      <b/>
      <i/>
      <sz val="11"/>
      <color rgb="FF002060"/>
      <name val="Arial"/>
      <family val="2"/>
    </font>
    <font>
      <sz val="11"/>
      <color rgb="FF000000"/>
      <name val="Cambria"/>
      <family val="1"/>
      <charset val="161"/>
    </font>
    <font>
      <sz val="11"/>
      <color rgb="FF000000"/>
      <name val="Arial"/>
      <family val="2"/>
      <charset val="161"/>
    </font>
    <font>
      <sz val="9"/>
      <color rgb="FF000000"/>
      <name val="Cambria"/>
      <family val="1"/>
      <charset val="161"/>
    </font>
    <font>
      <b/>
      <sz val="11"/>
      <color theme="1"/>
      <name val="Arial"/>
      <family val="2"/>
      <charset val="161"/>
    </font>
    <font>
      <b/>
      <sz val="11"/>
      <color rgb="FF000000"/>
      <name val="Arial"/>
      <family val="2"/>
      <charset val="161"/>
    </font>
    <font>
      <sz val="11"/>
      <color theme="0"/>
      <name val="Arial"/>
      <family val="2"/>
      <charset val="161"/>
    </font>
    <font>
      <vertAlign val="superscript"/>
      <sz val="11"/>
      <name val="Arial"/>
      <family val="2"/>
      <charset val="161"/>
    </font>
    <font>
      <b/>
      <vertAlign val="superscript"/>
      <sz val="11"/>
      <color rgb="FF002060"/>
      <name val="Arial"/>
      <family val="2"/>
      <charset val="161"/>
    </font>
    <font>
      <sz val="10"/>
      <color rgb="FF000000"/>
      <name val="Arial"/>
      <family val="2"/>
      <charset val="161"/>
    </font>
    <font>
      <sz val="10"/>
      <name val="Arial"/>
      <family val="2"/>
      <charset val="161"/>
    </font>
    <font>
      <b/>
      <sz val="11"/>
      <color theme="0"/>
      <name val="Arial"/>
      <family val="2"/>
      <charset val="161"/>
    </font>
    <font>
      <i/>
      <sz val="10"/>
      <color theme="1"/>
      <name val="Arial"/>
      <family val="2"/>
      <charset val="161"/>
    </font>
    <font>
      <b/>
      <sz val="10"/>
      <color theme="1"/>
      <name val="Arial"/>
      <family val="2"/>
    </font>
    <font>
      <sz val="9"/>
      <color theme="1"/>
      <name val="Calibri Light"/>
      <family val="2"/>
    </font>
    <font>
      <b/>
      <sz val="9"/>
      <color theme="1"/>
      <name val="Arial"/>
      <family val="2"/>
      <charset val="161"/>
    </font>
    <font>
      <sz val="20"/>
      <name val="Calibri"/>
      <family val="2"/>
      <scheme val="minor"/>
    </font>
    <font>
      <b/>
      <sz val="11"/>
      <color indexed="59"/>
      <name val="Arial"/>
      <family val="2"/>
      <charset val="161"/>
    </font>
    <font>
      <b/>
      <sz val="11"/>
      <color rgb="FFFFFFFF"/>
      <name val="Arial"/>
      <family val="2"/>
      <charset val="161"/>
    </font>
    <font>
      <sz val="11"/>
      <color rgb="FF000000"/>
      <name val="Cambria"/>
      <family val="2"/>
      <charset val="161"/>
      <scheme val="major"/>
    </font>
    <font>
      <sz val="10"/>
      <name val="Arial"/>
      <family val="2"/>
      <charset val="161"/>
    </font>
    <font>
      <sz val="10"/>
      <name val="Arial"/>
      <family val="2"/>
      <charset val="161"/>
    </font>
    <font>
      <i/>
      <vertAlign val="superscript"/>
      <sz val="20"/>
      <name val="Arial"/>
      <family val="2"/>
      <charset val="161"/>
    </font>
  </fonts>
  <fills count="148">
    <fill>
      <patternFill patternType="none"/>
    </fill>
    <fill>
      <patternFill patternType="gray125"/>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43"/>
        <bgColor indexed="64"/>
      </patternFill>
    </fill>
    <fill>
      <patternFill patternType="solid">
        <fgColor indexed="25"/>
        <bgColor indexed="25"/>
      </patternFill>
    </fill>
    <fill>
      <patternFill patternType="solid">
        <fgColor indexed="18"/>
        <bgColor indexed="64"/>
      </patternFill>
    </fill>
    <fill>
      <patternFill patternType="solid">
        <fgColor indexed="26"/>
        <bgColor indexed="64"/>
      </patternFill>
    </fill>
    <fill>
      <patternFill patternType="solid">
        <fgColor indexed="9"/>
        <bgColor indexed="64"/>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22"/>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indexed="34"/>
        <bgColor indexed="64"/>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8"/>
        <bgColor indexed="64"/>
      </patternFill>
    </fill>
    <fill>
      <patternFill patternType="solid">
        <fgColor theme="4"/>
      </patternFill>
    </fill>
    <fill>
      <patternFill patternType="solid">
        <fgColor rgb="FFFFC7CE"/>
      </patternFill>
    </fill>
    <fill>
      <patternFill patternType="solid">
        <fgColor theme="0" tint="-0.24994659260841701"/>
        <bgColor indexed="64"/>
      </patternFill>
    </fill>
    <fill>
      <patternFill patternType="solid">
        <fgColor rgb="FFDDDDDD"/>
        <bgColor indexed="64"/>
      </patternFill>
    </fill>
    <fill>
      <patternFill patternType="solid">
        <fgColor rgb="FFFF00FF"/>
        <bgColor indexed="64"/>
      </patternFill>
    </fill>
    <fill>
      <patternFill patternType="solid">
        <fgColor rgb="FFFF66FF"/>
        <bgColor indexed="64"/>
      </patternFill>
    </fill>
    <fill>
      <patternFill patternType="solid">
        <fgColor rgb="FFFFFFCC"/>
        <bgColor indexed="64"/>
      </patternFill>
    </fill>
    <fill>
      <patternFill patternType="solid">
        <fgColor rgb="FF376091"/>
        <bgColor indexed="64"/>
      </patternFill>
    </fill>
    <fill>
      <patternFill patternType="solid">
        <fgColor rgb="FF00FF00"/>
        <bgColor indexed="64"/>
      </patternFill>
    </fill>
    <fill>
      <patternFill patternType="solid">
        <fgColor theme="4" tint="0.79998168889431442"/>
        <bgColor indexed="64"/>
      </patternFill>
    </fill>
    <fill>
      <patternFill patternType="solid">
        <fgColor indexed="44"/>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rgb="FF00206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7"/>
        <bgColor indexed="64"/>
      </patternFill>
    </fill>
    <fill>
      <patternFill patternType="solid">
        <fgColor indexed="48"/>
        <bgColor indexed="64"/>
      </patternFill>
    </fill>
    <fill>
      <patternFill patternType="solid">
        <fgColor indexed="35"/>
      </patternFill>
    </fill>
    <fill>
      <patternFill patternType="solid">
        <fgColor indexed="17"/>
      </patternFill>
    </fill>
    <fill>
      <patternFill patternType="solid">
        <fgColor indexed="21"/>
      </patternFill>
    </fill>
    <fill>
      <patternFill patternType="solid">
        <fgColor indexed="63"/>
      </patternFill>
    </fill>
    <fill>
      <patternFill patternType="solid">
        <fgColor indexed="19"/>
      </patternFill>
    </fill>
    <fill>
      <patternFill patternType="solid">
        <fgColor indexed="23"/>
      </patternFill>
    </fill>
    <fill>
      <patternFill patternType="solid">
        <fgColor indexed="48"/>
      </patternFill>
    </fill>
    <fill>
      <patternFill patternType="solid">
        <fgColor indexed="14"/>
      </patternFill>
    </fill>
    <fill>
      <patternFill patternType="solid">
        <fgColor indexed="55"/>
        <bgColor indexed="64"/>
      </patternFill>
    </fill>
    <fill>
      <patternFill patternType="solid">
        <fgColor indexed="14"/>
        <bgColor indexed="64"/>
      </patternFill>
    </fill>
    <fill>
      <patternFill patternType="solid">
        <fgColor indexed="21"/>
        <bgColor indexed="64"/>
      </patternFill>
    </fill>
    <fill>
      <patternFill patternType="solid">
        <fgColor indexed="50"/>
      </patternFill>
    </fill>
    <fill>
      <patternFill patternType="solid">
        <fgColor indexed="27"/>
        <bgColor indexed="64"/>
      </patternFill>
    </fill>
    <fill>
      <patternFill patternType="solid">
        <fgColor indexed="29"/>
        <bgColor indexed="64"/>
      </patternFill>
    </fill>
    <fill>
      <patternFill patternType="solid">
        <fgColor indexed="32"/>
        <bgColor indexed="64"/>
      </patternFill>
    </fill>
    <fill>
      <patternFill patternType="lightGray">
        <bgColor indexed="44"/>
      </patternFill>
    </fill>
    <fill>
      <patternFill patternType="solid">
        <fgColor indexed="31"/>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9"/>
        <bgColor indexed="9"/>
      </patternFill>
    </fill>
    <fill>
      <patternFill patternType="solid">
        <fgColor rgb="FFFFFFFF"/>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3886B3"/>
        <bgColor indexed="64"/>
      </patternFill>
    </fill>
    <fill>
      <patternFill patternType="solid">
        <fgColor rgb="FFDCE6F1"/>
        <bgColor indexed="64"/>
      </patternFill>
    </fill>
    <fill>
      <patternFill patternType="solid">
        <fgColor rgb="FF17375D"/>
        <bgColor indexed="64"/>
      </patternFill>
    </fill>
    <fill>
      <patternFill patternType="solid">
        <fgColor rgb="FFDCE6F1"/>
        <bgColor rgb="FF000000"/>
      </patternFill>
    </fill>
  </fills>
  <borders count="128">
    <border>
      <left/>
      <right/>
      <top/>
      <bottom/>
      <diagonal/>
    </border>
    <border>
      <left style="hair">
        <color indexed="64"/>
      </left>
      <right style="hair">
        <color indexed="64"/>
      </right>
      <top style="hair">
        <color indexed="64"/>
      </top>
      <bottom style="hair">
        <color indexed="64"/>
      </bottom>
      <diagonal/>
    </border>
    <border>
      <left/>
      <right/>
      <top style="thin">
        <color indexed="18"/>
      </top>
      <bottom style="thin">
        <color indexed="18"/>
      </bottom>
      <diagonal/>
    </border>
    <border>
      <left style="medium">
        <color indexed="64"/>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double">
        <color indexed="8"/>
      </top>
      <bottom style="double">
        <color indexed="8"/>
      </bottom>
      <diagonal/>
    </border>
    <border>
      <left/>
      <right/>
      <top/>
      <bottom style="dotted">
        <color indexed="64"/>
      </bottom>
      <diagonal/>
    </border>
    <border>
      <left/>
      <right/>
      <top style="medium">
        <color indexed="18"/>
      </top>
      <bottom/>
      <diagonal/>
    </border>
    <border>
      <left style="thin">
        <color indexed="64"/>
      </left>
      <right style="thin">
        <color indexed="64"/>
      </right>
      <top style="thin">
        <color indexed="64"/>
      </top>
      <bottom/>
      <diagonal/>
    </border>
    <border>
      <left/>
      <right/>
      <top style="medium">
        <color indexed="8"/>
      </top>
      <bottom style="medium">
        <color indexed="8"/>
      </bottom>
      <diagonal/>
    </border>
    <border>
      <left/>
      <right/>
      <top style="thin">
        <color indexed="8"/>
      </top>
      <bottom style="thin">
        <color indexed="8"/>
      </bottom>
      <diagonal/>
    </border>
    <border>
      <left/>
      <right/>
      <top/>
      <bottom style="thin">
        <color indexed="64"/>
      </bottom>
      <diagonal/>
    </border>
    <border>
      <left/>
      <right/>
      <top/>
      <bottom style="thick">
        <color indexed="62"/>
      </bottom>
      <diagonal/>
    </border>
    <border>
      <left/>
      <right/>
      <top/>
      <bottom style="thick">
        <color indexed="47"/>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62"/>
      </bottom>
      <diagonal/>
    </border>
    <border>
      <left/>
      <right/>
      <top/>
      <bottom style="medium">
        <color indexed="64"/>
      </bottom>
      <diagonal/>
    </border>
    <border>
      <left style="thin">
        <color indexed="64"/>
      </left>
      <right/>
      <top style="thin">
        <color indexed="64"/>
      </top>
      <bottom style="thin">
        <color indexed="64"/>
      </bottom>
      <diagonal/>
    </border>
    <border>
      <left style="hair">
        <color indexed="22"/>
      </left>
      <right style="hair">
        <color indexed="22"/>
      </right>
      <top style="hair">
        <color indexed="22"/>
      </top>
      <bottom style="hair">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27"/>
      </bottom>
      <diagonal/>
    </border>
    <border>
      <left/>
      <right/>
      <top style="thin">
        <color indexed="63"/>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right/>
      <top style="medium">
        <color rgb="FF000066"/>
      </top>
      <bottom/>
      <diagonal/>
    </border>
    <border>
      <left/>
      <right/>
      <top style="medium">
        <color theme="0" tint="-0.34998626667073579"/>
      </top>
      <bottom/>
      <diagonal/>
    </border>
    <border>
      <left/>
      <right/>
      <top style="thick">
        <color rgb="FF000066"/>
      </top>
      <bottom/>
      <diagonal/>
    </border>
    <border>
      <left/>
      <right/>
      <top style="thick">
        <color theme="0" tint="-0.34998626667073579"/>
      </top>
      <bottom/>
      <diagonal/>
    </border>
    <border>
      <left/>
      <right/>
      <top/>
      <bottom style="thick">
        <color rgb="FF000066"/>
      </bottom>
      <diagonal/>
    </border>
    <border>
      <left/>
      <right/>
      <top style="thick">
        <color theme="4" tint="-0.24994659260841701"/>
      </top>
      <bottom/>
      <diagonal/>
    </border>
    <border>
      <left/>
      <right/>
      <top/>
      <bottom style="thin">
        <color rgb="FF000066"/>
      </bottom>
      <diagonal/>
    </border>
    <border>
      <left style="thin">
        <color theme="0"/>
      </left>
      <right style="thin">
        <color theme="0"/>
      </right>
      <top style="thin">
        <color theme="0"/>
      </top>
      <bottom style="thin">
        <color theme="0"/>
      </bottom>
      <diagonal/>
    </border>
    <border>
      <left/>
      <right/>
      <top style="thin">
        <color theme="4"/>
      </top>
      <bottom/>
      <diagonal/>
    </border>
    <border>
      <left style="thin">
        <color rgb="FF376091"/>
      </left>
      <right style="thin">
        <color rgb="FF376091"/>
      </right>
      <top style="thin">
        <color rgb="FF376091"/>
      </top>
      <bottom style="thin">
        <color rgb="FF376091"/>
      </bottom>
      <diagonal/>
    </border>
    <border>
      <left/>
      <right/>
      <top style="thin">
        <color theme="4"/>
      </top>
      <bottom style="double">
        <color theme="4"/>
      </bottom>
      <diagonal/>
    </border>
    <border>
      <left/>
      <right/>
      <top style="thin">
        <color theme="0" tint="-0.34998626667073579"/>
      </top>
      <bottom style="medium">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medium">
        <color rgb="FF17375D"/>
      </bottom>
      <diagonal/>
    </border>
    <border>
      <left/>
      <right/>
      <top style="medium">
        <color rgb="FF17375D"/>
      </top>
      <bottom style="medium">
        <color rgb="FF17375D"/>
      </bottom>
      <diagonal/>
    </border>
    <border>
      <left/>
      <right/>
      <top style="medium">
        <color rgb="FF17375D"/>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medium">
        <color auto="1"/>
      </left>
      <right/>
      <top/>
      <bottom style="medium">
        <color auto="1"/>
      </bottom>
      <diagonal/>
    </border>
    <border>
      <left/>
      <right/>
      <top/>
      <bottom style="medium">
        <color auto="1"/>
      </bottom>
      <diagonal/>
    </border>
    <border>
      <left/>
      <right style="thin">
        <color auto="1"/>
      </right>
      <top/>
      <bottom/>
      <diagonal/>
    </border>
    <border>
      <left/>
      <right style="thin">
        <color auto="1"/>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thin">
        <color indexed="64"/>
      </left>
      <right style="thin">
        <color indexed="64"/>
      </right>
      <top/>
      <bottom/>
      <diagonal/>
    </border>
    <border>
      <left style="thin">
        <color indexed="62"/>
      </left>
      <right style="thin">
        <color indexed="62"/>
      </right>
      <top style="thin">
        <color indexed="62"/>
      </top>
      <bottom style="thin">
        <color indexed="62"/>
      </bottom>
      <diagonal/>
    </border>
    <border>
      <left style="thin">
        <color indexed="54"/>
      </left>
      <right style="thin">
        <color indexed="54"/>
      </right>
      <top style="thin">
        <color indexed="54"/>
      </top>
      <bottom style="thin">
        <color indexed="54"/>
      </bottom>
      <diagonal/>
    </border>
    <border>
      <left style="thin">
        <color indexed="55"/>
      </left>
      <right style="thin">
        <color indexed="55"/>
      </right>
      <top style="thin">
        <color indexed="55"/>
      </top>
      <bottom style="thin">
        <color indexed="55"/>
      </bottom>
      <diagonal/>
    </border>
    <border>
      <left style="hair">
        <color indexed="55"/>
      </left>
      <right style="hair">
        <color indexed="55"/>
      </right>
      <top style="hair">
        <color indexed="55"/>
      </top>
      <bottom style="hair">
        <color indexed="55"/>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top style="thin">
        <color indexed="21"/>
      </top>
      <bottom style="double">
        <color indexed="21"/>
      </bottom>
      <diagonal/>
    </border>
    <border>
      <left/>
      <right/>
      <top style="medium">
        <color indexed="64"/>
      </top>
      <bottom style="medium">
        <color indexed="64"/>
      </bottom>
      <diagonal/>
    </border>
    <border>
      <left/>
      <right/>
      <top/>
      <bottom style="thick">
        <color indexed="55"/>
      </bottom>
      <diagonal/>
    </border>
    <border>
      <left/>
      <right/>
      <top/>
      <bottom style="medium">
        <color indexed="55"/>
      </bottom>
      <diagonal/>
    </border>
    <border>
      <left style="thin">
        <color indexed="62"/>
      </left>
      <right style="thin">
        <color indexed="62"/>
      </right>
      <top style="thin">
        <color indexed="62"/>
      </top>
      <bottom style="thin">
        <color indexed="22"/>
      </bottom>
      <diagonal/>
    </border>
    <border>
      <left/>
      <right/>
      <top/>
      <bottom style="double">
        <color indexed="53"/>
      </bottom>
      <diagonal/>
    </border>
    <border>
      <left style="double">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right/>
      <top style="thick">
        <color indexed="64"/>
      </top>
      <bottom/>
      <diagonal/>
    </border>
    <border>
      <left style="double">
        <color indexed="64"/>
      </left>
      <right style="thin">
        <color indexed="64"/>
      </right>
      <top style="double">
        <color indexed="64"/>
      </top>
      <bottom style="thin">
        <color indexed="64"/>
      </bottom>
      <diagonal/>
    </border>
    <border>
      <left/>
      <right/>
      <top style="double">
        <color indexed="64"/>
      </top>
      <bottom/>
      <diagonal/>
    </border>
    <border>
      <left/>
      <right/>
      <top style="thin">
        <color indexed="49"/>
      </top>
      <bottom style="double">
        <color indexed="49"/>
      </bottom>
      <diagonal/>
    </border>
    <border>
      <left/>
      <right/>
      <top style="thin">
        <color indexed="55"/>
      </top>
      <bottom style="medium">
        <color indexed="55"/>
      </bottom>
      <diagonal/>
    </border>
    <border>
      <left/>
      <right/>
      <top style="thin">
        <color indexed="55"/>
      </top>
      <bottom style="thin">
        <color indexed="55"/>
      </bottom>
      <diagonal/>
    </border>
    <border>
      <left/>
      <right/>
      <top style="thin">
        <color indexed="55"/>
      </top>
      <bottom/>
      <diagonal/>
    </border>
    <border>
      <left/>
      <right/>
      <top/>
      <bottom style="thick">
        <color indexed="21"/>
      </bottom>
      <diagonal/>
    </border>
    <border>
      <left/>
      <right/>
      <top/>
      <bottom style="medium">
        <color indexed="21"/>
      </bottom>
      <diagonal/>
    </border>
    <border>
      <left/>
      <right/>
      <top/>
      <bottom style="double">
        <color indexed="51"/>
      </bottom>
      <diagonal/>
    </border>
    <border>
      <left style="hair">
        <color rgb="FF17375D"/>
      </left>
      <right/>
      <top style="medium">
        <color rgb="FF17375D"/>
      </top>
      <bottom style="medium">
        <color rgb="FF17375D"/>
      </bottom>
      <diagonal/>
    </border>
    <border>
      <left style="hair">
        <color rgb="FF17375D"/>
      </left>
      <right/>
      <top/>
      <bottom/>
      <diagonal/>
    </border>
    <border>
      <left style="hair">
        <color rgb="FF17375D"/>
      </left>
      <right/>
      <top style="thin">
        <color indexed="64"/>
      </top>
      <bottom/>
      <diagonal/>
    </border>
    <border>
      <left style="hair">
        <color rgb="FF17375D"/>
      </left>
      <right/>
      <top/>
      <bottom style="thin">
        <color indexed="64"/>
      </bottom>
      <diagonal/>
    </border>
    <border>
      <left style="hair">
        <color rgb="FF17375D"/>
      </left>
      <right/>
      <top/>
      <bottom style="medium">
        <color rgb="FF17375D"/>
      </bottom>
      <diagonal/>
    </border>
    <border>
      <left style="double">
        <color indexed="62"/>
      </left>
      <right style="double">
        <color indexed="62"/>
      </right>
      <top style="double">
        <color indexed="62"/>
      </top>
      <bottom style="double">
        <color indexed="62"/>
      </bottom>
      <diagonal/>
    </border>
    <border>
      <left style="thin">
        <color theme="0"/>
      </left>
      <right/>
      <top/>
      <bottom style="thin">
        <color theme="0"/>
      </bottom>
      <diagonal/>
    </border>
    <border>
      <left/>
      <right style="thin">
        <color auto="1"/>
      </right>
      <top style="thin">
        <color theme="0"/>
      </top>
      <bottom/>
      <diagonal/>
    </border>
    <border>
      <left/>
      <right/>
      <top style="medium">
        <color rgb="FF002060"/>
      </top>
      <bottom style="medium">
        <color rgb="FF002060"/>
      </bottom>
      <diagonal/>
    </border>
    <border>
      <left/>
      <right/>
      <top/>
      <bottom style="thick">
        <color indexed="11"/>
      </bottom>
      <diagonal/>
    </border>
    <border>
      <left/>
      <right/>
      <top/>
      <bottom style="medium">
        <color indexed="49"/>
      </bottom>
      <diagonal/>
    </border>
    <border>
      <left style="thin">
        <color indexed="11"/>
      </left>
      <right style="thin">
        <color indexed="11"/>
      </right>
      <top style="thin">
        <color indexed="11"/>
      </top>
      <bottom style="thin">
        <color indexed="11"/>
      </bottom>
      <diagonal/>
    </border>
    <border>
      <left style="dashed">
        <color rgb="FF17375D"/>
      </left>
      <right/>
      <top style="medium">
        <color rgb="FF17375D"/>
      </top>
      <bottom/>
      <diagonal/>
    </border>
    <border>
      <left style="dashed">
        <color rgb="FF17375D"/>
      </left>
      <right/>
      <top style="medium">
        <color rgb="FF17375D"/>
      </top>
      <bottom style="medium">
        <color rgb="FF17375D"/>
      </bottom>
      <diagonal/>
    </border>
    <border>
      <left style="dashed">
        <color rgb="FF17375D"/>
      </left>
      <right/>
      <top/>
      <bottom/>
      <diagonal/>
    </border>
    <border>
      <left style="dashed">
        <color rgb="FF17375D"/>
      </left>
      <right/>
      <top/>
      <bottom style="thin">
        <color indexed="64"/>
      </bottom>
      <diagonal/>
    </border>
    <border>
      <left style="dashed">
        <color rgb="FF17375D"/>
      </left>
      <right/>
      <top/>
      <bottom style="medium">
        <color rgb="FF17375D"/>
      </bottom>
      <diagonal/>
    </border>
    <border>
      <left/>
      <right style="thin">
        <color theme="0"/>
      </right>
      <top style="thin">
        <color theme="0"/>
      </top>
      <bottom/>
      <diagonal/>
    </border>
    <border>
      <left/>
      <right style="thin">
        <color theme="0"/>
      </right>
      <top/>
      <bottom/>
      <diagonal/>
    </border>
    <border>
      <left/>
      <right style="thin">
        <color indexed="64"/>
      </right>
      <top style="thin">
        <color theme="0"/>
      </top>
      <bottom style="thin">
        <color theme="0"/>
      </bottom>
      <diagonal/>
    </border>
    <border>
      <left/>
      <right style="dashed">
        <color rgb="FF17375D"/>
      </right>
      <top style="medium">
        <color rgb="FF17375D"/>
      </top>
      <bottom style="medium">
        <color rgb="FF17375D"/>
      </bottom>
      <diagonal/>
    </border>
    <border>
      <left style="dashed">
        <color rgb="FF17375D"/>
      </left>
      <right/>
      <top/>
      <bottom style="medium">
        <color indexed="64"/>
      </bottom>
      <diagonal/>
    </border>
    <border>
      <left/>
      <right style="dotted">
        <color rgb="FF17375D"/>
      </right>
      <top style="medium">
        <color rgb="FF17375D"/>
      </top>
      <bottom style="medium">
        <color rgb="FF17375D"/>
      </bottom>
      <diagonal/>
    </border>
    <border>
      <left/>
      <right style="dotted">
        <color rgb="FF17375D"/>
      </right>
      <top/>
      <bottom/>
      <diagonal/>
    </border>
    <border>
      <left/>
      <right style="dotted">
        <color rgb="FF17375D"/>
      </right>
      <top/>
      <bottom style="thin">
        <color indexed="64"/>
      </bottom>
      <diagonal/>
    </border>
    <border>
      <left/>
      <right style="thin">
        <color theme="0"/>
      </right>
      <top/>
      <bottom style="thin">
        <color indexed="64"/>
      </bottom>
      <diagonal/>
    </border>
    <border>
      <left/>
      <right style="dashed">
        <color rgb="FF17375D"/>
      </right>
      <top/>
      <bottom style="thin">
        <color indexed="64"/>
      </bottom>
      <diagonal/>
    </border>
    <border>
      <left/>
      <right/>
      <top style="thin">
        <color indexed="64"/>
      </top>
      <bottom/>
      <diagonal/>
    </border>
    <border>
      <left/>
      <right style="thin">
        <color indexed="64"/>
      </right>
      <top style="thin">
        <color theme="0"/>
      </top>
      <bottom style="thin">
        <color indexed="64"/>
      </bottom>
      <diagonal/>
    </border>
  </borders>
  <cellStyleXfs count="8126">
    <xf numFmtId="0" fontId="0" fillId="0" borderId="0"/>
    <xf numFmtId="188" fontId="52" fillId="0" borderId="0" applyFill="0" applyBorder="0" applyAlignment="0" applyProtection="0"/>
    <xf numFmtId="189" fontId="52" fillId="0" borderId="0"/>
    <xf numFmtId="190" fontId="53" fillId="0" borderId="0">
      <alignment horizontal="right"/>
    </xf>
    <xf numFmtId="191" fontId="53" fillId="0" borderId="0">
      <alignment horizontal="right"/>
    </xf>
    <xf numFmtId="192" fontId="53" fillId="0" borderId="0">
      <alignment horizontal="right"/>
    </xf>
    <xf numFmtId="0" fontId="54" fillId="0" borderId="0"/>
    <xf numFmtId="188" fontId="52" fillId="0" borderId="0" applyFill="0" applyBorder="0" applyAlignment="0" applyProtection="0"/>
    <xf numFmtId="0" fontId="54" fillId="0" borderId="0">
      <alignment horizontal="left" wrapText="1"/>
    </xf>
    <xf numFmtId="0" fontId="54" fillId="0" borderId="0">
      <alignment horizontal="left" wrapText="1"/>
    </xf>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5" fillId="0" borderId="0"/>
    <xf numFmtId="0" fontId="55" fillId="0" borderId="0"/>
    <xf numFmtId="0" fontId="56" fillId="0" borderId="0"/>
    <xf numFmtId="0" fontId="56" fillId="0" borderId="0"/>
    <xf numFmtId="0" fontId="5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7" fillId="0" borderId="0"/>
    <xf numFmtId="0" fontId="57" fillId="0" borderId="0"/>
    <xf numFmtId="0" fontId="54" fillId="0" borderId="0">
      <alignment horizontal="left" wrapText="1"/>
    </xf>
    <xf numFmtId="0" fontId="57" fillId="0" borderId="0"/>
    <xf numFmtId="0" fontId="55" fillId="0" borderId="0"/>
    <xf numFmtId="0" fontId="55" fillId="0" borderId="0"/>
    <xf numFmtId="0" fontId="57" fillId="0" borderId="0"/>
    <xf numFmtId="0" fontId="55" fillId="0" borderId="0"/>
    <xf numFmtId="0" fontId="55" fillId="0" borderId="0"/>
    <xf numFmtId="0" fontId="57" fillId="0" borderId="0"/>
    <xf numFmtId="0" fontId="57" fillId="0" borderId="0"/>
    <xf numFmtId="0" fontId="57" fillId="0" borderId="0"/>
    <xf numFmtId="0" fontId="55" fillId="0" borderId="0"/>
    <xf numFmtId="0" fontId="57" fillId="0" borderId="0"/>
    <xf numFmtId="0" fontId="58" fillId="0" borderId="0">
      <alignment vertical="top"/>
    </xf>
    <xf numFmtId="0" fontId="57" fillId="0" borderId="0"/>
    <xf numFmtId="188" fontId="52" fillId="0" borderId="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193" fontId="59" fillId="0" borderId="0"/>
    <xf numFmtId="193" fontId="59" fillId="0" borderId="0"/>
    <xf numFmtId="193" fontId="59" fillId="0" borderId="0"/>
    <xf numFmtId="193" fontId="59" fillId="0" borderId="0"/>
    <xf numFmtId="193" fontId="59" fillId="0" borderId="0"/>
    <xf numFmtId="193" fontId="59" fillId="0" borderId="0"/>
    <xf numFmtId="193" fontId="59" fillId="0" borderId="0"/>
    <xf numFmtId="193" fontId="59" fillId="0" borderId="0"/>
    <xf numFmtId="193" fontId="59" fillId="0" borderId="0"/>
    <xf numFmtId="193" fontId="59" fillId="0" borderId="0"/>
    <xf numFmtId="194" fontId="60" fillId="0" borderId="0" applyFont="0" applyFill="0" applyBorder="0" applyAlignment="0" applyProtection="0"/>
    <xf numFmtId="195" fontId="60" fillId="0" borderId="0" applyFont="0" applyFill="0" applyBorder="0" applyAlignment="0" applyProtection="0"/>
    <xf numFmtId="0" fontId="35" fillId="3" borderId="0" applyNumberFormat="0" applyBorder="0" applyAlignment="0" applyProtection="0"/>
    <xf numFmtId="0" fontId="35" fillId="3" borderId="0" applyNumberFormat="0" applyBorder="0" applyAlignment="0" applyProtection="0"/>
    <xf numFmtId="0" fontId="58" fillId="2"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58" fillId="4"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58" fillId="6"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58"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58"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58" fillId="12" borderId="0" applyNumberFormat="0" applyBorder="0" applyAlignment="0" applyProtection="0"/>
    <xf numFmtId="0" fontId="61" fillId="2" borderId="0" applyNumberFormat="0" applyBorder="0" applyAlignment="0" applyProtection="0"/>
    <xf numFmtId="0" fontId="61" fillId="4" borderId="0" applyNumberFormat="0" applyBorder="0" applyAlignment="0" applyProtection="0"/>
    <xf numFmtId="0" fontId="61" fillId="6" borderId="0" applyNumberFormat="0" applyBorder="0" applyAlignment="0" applyProtection="0"/>
    <xf numFmtId="0" fontId="61" fillId="8" borderId="0" applyNumberFormat="0" applyBorder="0" applyAlignment="0" applyProtection="0"/>
    <xf numFmtId="0" fontId="61" fillId="10" borderId="0" applyNumberFormat="0" applyBorder="0" applyAlignment="0" applyProtection="0"/>
    <xf numFmtId="0" fontId="61" fillId="12" borderId="0" applyNumberFormat="0" applyBorder="0" applyAlignment="0" applyProtection="0"/>
    <xf numFmtId="196" fontId="60" fillId="0" borderId="0" applyFont="0" applyFill="0" applyBorder="0" applyAlignment="0" applyProtection="0"/>
    <xf numFmtId="197" fontId="60" fillId="0" borderId="0" applyFont="0" applyFill="0" applyBorder="0" applyAlignment="0" applyProtection="0"/>
    <xf numFmtId="0" fontId="35" fillId="15" borderId="0" applyNumberFormat="0" applyBorder="0" applyAlignment="0" applyProtection="0"/>
    <xf numFmtId="0" fontId="35" fillId="15" borderId="0" applyNumberFormat="0" applyBorder="0" applyAlignment="0" applyProtection="0"/>
    <xf numFmtId="0" fontId="58" fillId="14"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58" fillId="16"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58" fillId="1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58" fillId="8"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58" fillId="14"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58" fillId="20" borderId="0" applyNumberFormat="0" applyBorder="0" applyAlignment="0" applyProtection="0"/>
    <xf numFmtId="0" fontId="61" fillId="14" borderId="0" applyNumberFormat="0" applyBorder="0" applyAlignment="0" applyProtection="0"/>
    <xf numFmtId="0" fontId="61" fillId="16" borderId="0" applyNumberFormat="0" applyBorder="0" applyAlignment="0" applyProtection="0"/>
    <xf numFmtId="0" fontId="61" fillId="18" borderId="0" applyNumberFormat="0" applyBorder="0" applyAlignment="0" applyProtection="0"/>
    <xf numFmtId="0" fontId="61" fillId="8" borderId="0" applyNumberFormat="0" applyBorder="0" applyAlignment="0" applyProtection="0"/>
    <xf numFmtId="0" fontId="61" fillId="14" borderId="0" applyNumberFormat="0" applyBorder="0" applyAlignment="0" applyProtection="0"/>
    <xf numFmtId="0" fontId="61" fillId="20" borderId="0" applyNumberFormat="0" applyBorder="0" applyAlignment="0" applyProtection="0"/>
    <xf numFmtId="198" fontId="60" fillId="0" borderId="0" applyFont="0" applyFill="0" applyBorder="0" applyAlignment="0" applyProtection="0"/>
    <xf numFmtId="0" fontId="36" fillId="23" borderId="0" applyNumberFormat="0" applyBorder="0" applyAlignment="0" applyProtection="0"/>
    <xf numFmtId="0" fontId="36" fillId="23" borderId="0" applyNumberFormat="0" applyBorder="0" applyAlignment="0" applyProtection="0"/>
    <xf numFmtId="0" fontId="62" fillId="22"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62" fillId="16"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62" fillId="18"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62" fillId="24"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62" fillId="26"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62" fillId="28" borderId="0" applyNumberFormat="0" applyBorder="0" applyAlignment="0" applyProtection="0"/>
    <xf numFmtId="0" fontId="63" fillId="22" borderId="0" applyNumberFormat="0" applyBorder="0" applyAlignment="0" applyProtection="0"/>
    <xf numFmtId="0" fontId="63" fillId="16" borderId="0" applyNumberFormat="0" applyBorder="0" applyAlignment="0" applyProtection="0"/>
    <xf numFmtId="0" fontId="63" fillId="18" borderId="0" applyNumberFormat="0" applyBorder="0" applyAlignment="0" applyProtection="0"/>
    <xf numFmtId="0" fontId="63" fillId="24" borderId="0" applyNumberFormat="0" applyBorder="0" applyAlignment="0" applyProtection="0"/>
    <xf numFmtId="0" fontId="63" fillId="26" borderId="0" applyNumberFormat="0" applyBorder="0" applyAlignment="0" applyProtection="0"/>
    <xf numFmtId="0" fontId="63" fillId="28"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62" fillId="30" borderId="0" applyNumberFormat="0" applyBorder="0" applyAlignment="0" applyProtection="0"/>
    <xf numFmtId="0" fontId="150" fillId="64"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62" fillId="32"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62" fillId="34"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62" fillId="24"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62" fillId="2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62" fillId="36" borderId="0" applyNumberFormat="0" applyBorder="0" applyAlignment="0" applyProtection="0"/>
    <xf numFmtId="0" fontId="63" fillId="30" borderId="0" applyNumberFormat="0" applyBorder="0" applyAlignment="0" applyProtection="0"/>
    <xf numFmtId="0" fontId="63" fillId="32" borderId="0" applyNumberFormat="0" applyBorder="0" applyAlignment="0" applyProtection="0"/>
    <xf numFmtId="0" fontId="63" fillId="34" borderId="0" applyNumberFormat="0" applyBorder="0" applyAlignment="0" applyProtection="0"/>
    <xf numFmtId="0" fontId="63" fillId="24" borderId="0" applyNumberFormat="0" applyBorder="0" applyAlignment="0" applyProtection="0"/>
    <xf numFmtId="0" fontId="63" fillId="26" borderId="0" applyNumberFormat="0" applyBorder="0" applyAlignment="0" applyProtection="0"/>
    <xf numFmtId="0" fontId="63" fillId="36" borderId="0" applyNumberFormat="0" applyBorder="0" applyAlignment="0" applyProtection="0"/>
    <xf numFmtId="186" fontId="64" fillId="38" borderId="1">
      <alignment horizontal="right"/>
    </xf>
    <xf numFmtId="0" fontId="37" fillId="5" borderId="0" applyNumberFormat="0" applyBorder="0" applyAlignment="0" applyProtection="0"/>
    <xf numFmtId="0" fontId="37" fillId="5" borderId="0" applyNumberFormat="0" applyBorder="0" applyAlignment="0" applyProtection="0"/>
    <xf numFmtId="0" fontId="65" fillId="4" borderId="0" applyNumberFormat="0" applyBorder="0" applyAlignment="0" applyProtection="0"/>
    <xf numFmtId="0" fontId="151" fillId="65" borderId="0" applyNumberFormat="0" applyBorder="0" applyAlignment="0" applyProtection="0"/>
    <xf numFmtId="0" fontId="66" fillId="39" borderId="0" applyNumberFormat="0" applyProtection="0">
      <alignment horizontal="left"/>
    </xf>
    <xf numFmtId="188" fontId="67" fillId="40" borderId="2"/>
    <xf numFmtId="0" fontId="68" fillId="41" borderId="0" applyNumberFormat="0" applyBorder="0" applyAlignment="0" applyProtection="0"/>
    <xf numFmtId="188" fontId="52" fillId="0" borderId="0"/>
    <xf numFmtId="0" fontId="29" fillId="0" borderId="0"/>
    <xf numFmtId="0" fontId="33" fillId="0" borderId="3"/>
    <xf numFmtId="0" fontId="33" fillId="0" borderId="3"/>
    <xf numFmtId="0" fontId="69" fillId="42" borderId="0"/>
    <xf numFmtId="199" fontId="152" fillId="0" borderId="31"/>
    <xf numFmtId="199" fontId="153" fillId="0" borderId="32"/>
    <xf numFmtId="199" fontId="153" fillId="0" borderId="32"/>
    <xf numFmtId="200" fontId="52" fillId="0" borderId="0" applyFont="0" applyFill="0" applyBorder="0" applyAlignment="0" applyProtection="0"/>
    <xf numFmtId="201" fontId="153" fillId="0" borderId="0" applyFont="0" applyFill="0" applyBorder="0" applyAlignment="0"/>
    <xf numFmtId="3" fontId="26" fillId="0" borderId="0" applyNumberFormat="0">
      <alignment vertical="center"/>
    </xf>
    <xf numFmtId="202" fontId="153" fillId="0" borderId="0"/>
    <xf numFmtId="203" fontId="153" fillId="0" borderId="0"/>
    <xf numFmtId="204" fontId="60" fillId="0" borderId="0" applyFill="0" applyAlignment="0"/>
    <xf numFmtId="205" fontId="60" fillId="0" borderId="0" applyFill="0" applyAlignment="0"/>
    <xf numFmtId="15" fontId="153" fillId="0" borderId="0"/>
    <xf numFmtId="15" fontId="153" fillId="0" borderId="0"/>
    <xf numFmtId="199" fontId="153" fillId="0" borderId="0"/>
    <xf numFmtId="199" fontId="153" fillId="0" borderId="0"/>
    <xf numFmtId="206" fontId="153" fillId="0" borderId="0"/>
    <xf numFmtId="199" fontId="153" fillId="0" borderId="33">
      <alignment horizontal="center"/>
    </xf>
    <xf numFmtId="199" fontId="153" fillId="0" borderId="33">
      <alignment horizontal="center"/>
    </xf>
    <xf numFmtId="207" fontId="153" fillId="0" borderId="0"/>
    <xf numFmtId="207" fontId="153" fillId="0" borderId="0"/>
    <xf numFmtId="208" fontId="153" fillId="0" borderId="0">
      <alignment horizontal="right"/>
    </xf>
    <xf numFmtId="208" fontId="153" fillId="0" borderId="0">
      <alignment horizontal="right"/>
    </xf>
    <xf numFmtId="177" fontId="60" fillId="0" borderId="0" applyFill="0" applyAlignment="0"/>
    <xf numFmtId="209" fontId="60" fillId="0" borderId="0" applyFill="0" applyAlignment="0"/>
    <xf numFmtId="210" fontId="60" fillId="0" borderId="0" applyFill="0" applyAlignment="0"/>
    <xf numFmtId="175" fontId="153" fillId="0" borderId="0">
      <alignment horizontal="right"/>
    </xf>
    <xf numFmtId="211" fontId="153" fillId="0" borderId="0">
      <alignment horizontal="right"/>
    </xf>
    <xf numFmtId="204" fontId="60" fillId="0" borderId="0" applyFill="0" applyAlignment="0"/>
    <xf numFmtId="212" fontId="60" fillId="0" borderId="0" applyFill="0" applyAlignment="0"/>
    <xf numFmtId="205" fontId="60" fillId="0" borderId="0" applyFill="0" applyAlignment="0"/>
    <xf numFmtId="213" fontId="27" fillId="0" borderId="0"/>
    <xf numFmtId="214" fontId="26" fillId="0" borderId="0"/>
    <xf numFmtId="215" fontId="26" fillId="0" borderId="0"/>
    <xf numFmtId="0" fontId="38" fillId="44" borderId="4" applyNumberFormat="0" applyAlignment="0" applyProtection="0"/>
    <xf numFmtId="0" fontId="38" fillId="44" borderId="4" applyNumberFormat="0" applyAlignment="0" applyProtection="0"/>
    <xf numFmtId="0" fontId="70" fillId="43" borderId="4" applyNumberFormat="0" applyAlignment="0" applyProtection="0"/>
    <xf numFmtId="0" fontId="52" fillId="0" borderId="0" applyNumberFormat="0" applyFont="0" applyFill="0" applyBorder="0" applyProtection="0">
      <alignment horizontal="center"/>
    </xf>
    <xf numFmtId="0" fontId="39" fillId="46" borderId="5" applyNumberFormat="0" applyAlignment="0" applyProtection="0"/>
    <xf numFmtId="0" fontId="39" fillId="46" borderId="5" applyNumberFormat="0" applyAlignment="0" applyProtection="0"/>
    <xf numFmtId="0" fontId="71" fillId="45" borderId="5" applyNumberFormat="0" applyAlignment="0" applyProtection="0"/>
    <xf numFmtId="0" fontId="154" fillId="0" borderId="0"/>
    <xf numFmtId="216" fontId="155" fillId="0" borderId="0"/>
    <xf numFmtId="216" fontId="156" fillId="0" borderId="0"/>
    <xf numFmtId="216" fontId="157" fillId="0" borderId="0"/>
    <xf numFmtId="216" fontId="54" fillId="0" borderId="0">
      <alignment horizontal="right"/>
    </xf>
    <xf numFmtId="3" fontId="72" fillId="42" borderId="6" applyFont="0" applyFill="0" applyProtection="0">
      <alignment horizontal="right"/>
    </xf>
    <xf numFmtId="1" fontId="73" fillId="42" borderId="6">
      <alignment horizontal="right" vertical="center"/>
    </xf>
    <xf numFmtId="0" fontId="74" fillId="42" borderId="6">
      <alignment horizontal="right" vertical="center"/>
    </xf>
    <xf numFmtId="0" fontId="54" fillId="42" borderId="1"/>
    <xf numFmtId="0" fontId="73" fillId="47" borderId="6">
      <alignment horizontal="center" vertical="center"/>
    </xf>
    <xf numFmtId="1" fontId="73" fillId="42" borderId="6">
      <alignment horizontal="right" vertical="center"/>
    </xf>
    <xf numFmtId="0" fontId="54" fillId="42" borderId="0"/>
    <xf numFmtId="0" fontId="75" fillId="42" borderId="6">
      <alignment horizontal="left" vertical="center"/>
    </xf>
    <xf numFmtId="0" fontId="75" fillId="42" borderId="6"/>
    <xf numFmtId="0" fontId="74" fillId="42" borderId="6">
      <alignment horizontal="right" vertical="center"/>
    </xf>
    <xf numFmtId="0" fontId="76" fillId="48" borderId="6">
      <alignment horizontal="left" vertical="center"/>
    </xf>
    <xf numFmtId="0" fontId="76" fillId="48" borderId="6">
      <alignment horizontal="left" vertical="center"/>
    </xf>
    <xf numFmtId="0" fontId="77" fillId="42" borderId="6">
      <alignment horizontal="left" vertical="center"/>
    </xf>
    <xf numFmtId="0" fontId="78" fillId="42" borderId="1"/>
    <xf numFmtId="0" fontId="73" fillId="41" borderId="6">
      <alignment horizontal="left" vertical="center"/>
    </xf>
    <xf numFmtId="204" fontId="54" fillId="0" borderId="0" applyFill="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49"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166" fontId="29"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0" fillId="0" borderId="0" applyFont="0" applyFill="0" applyBorder="0" applyAlignment="0" applyProtection="0"/>
    <xf numFmtId="217" fontId="54" fillId="0" borderId="0" applyFill="0" applyBorder="0" applyAlignment="0" applyProtection="0"/>
    <xf numFmtId="217" fontId="54" fillId="0" borderId="0" applyFill="0" applyBorder="0" applyAlignment="0" applyProtection="0"/>
    <xf numFmtId="166" fontId="54" fillId="0" borderId="0" applyFont="0" applyFill="0" applyBorder="0" applyAlignment="0" applyProtection="0"/>
    <xf numFmtId="217" fontId="54" fillId="0" borderId="0" applyFill="0" applyBorder="0" applyAlignment="0" applyProtection="0"/>
    <xf numFmtId="166" fontId="158" fillId="0" borderId="0" applyFont="0" applyFill="0" applyBorder="0" applyAlignment="0" applyProtection="0"/>
    <xf numFmtId="217" fontId="54" fillId="0" borderId="0" applyFill="0" applyBorder="0" applyAlignment="0" applyProtection="0"/>
    <xf numFmtId="0" fontId="79" fillId="0" borderId="0" applyFont="0" applyFill="0" applyBorder="0" applyAlignment="0" applyProtection="0"/>
    <xf numFmtId="217" fontId="54" fillId="0" borderId="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74" fontId="29"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79" fillId="0" borderId="0" applyFont="0" applyFill="0" applyBorder="0" applyAlignment="0" applyProtection="0"/>
    <xf numFmtId="166" fontId="5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174"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1" fillId="0" borderId="0" applyFont="0" applyFill="0" applyBorder="0" applyAlignment="0" applyProtection="0"/>
    <xf numFmtId="43" fontId="54" fillId="0" borderId="0" applyFont="0" applyFill="0" applyBorder="0" applyAlignment="0" applyProtection="0"/>
    <xf numFmtId="218" fontId="52" fillId="0" borderId="0" applyFont="0" applyFill="0" applyBorder="0" applyAlignment="0" applyProtection="0"/>
    <xf numFmtId="0" fontId="79" fillId="0" borderId="0" applyFont="0" applyFill="0" applyBorder="0" applyAlignment="0" applyProtection="0"/>
    <xf numFmtId="0" fontId="80" fillId="0" borderId="0">
      <protection locked="0"/>
    </xf>
    <xf numFmtId="0" fontId="81" fillId="49" borderId="6" applyNumberFormat="0" applyAlignment="0" applyProtection="0"/>
    <xf numFmtId="188" fontId="52" fillId="0" borderId="6"/>
    <xf numFmtId="205" fontId="54" fillId="0" borderId="0" applyFill="0" applyAlignment="0" applyProtection="0"/>
    <xf numFmtId="0" fontId="79" fillId="0" borderId="0" applyFont="0" applyFill="0" applyBorder="0" applyAlignment="0" applyProtection="0">
      <alignment horizontal="right"/>
    </xf>
    <xf numFmtId="0" fontId="79" fillId="0" borderId="0" applyFont="0" applyFill="0" applyBorder="0" applyAlignment="0" applyProtection="0">
      <alignment horizontal="right"/>
    </xf>
    <xf numFmtId="0" fontId="82" fillId="0" borderId="0" applyFont="0" applyFill="0" applyBorder="0" applyAlignment="0" applyProtection="0"/>
    <xf numFmtId="0" fontId="82" fillId="0" borderId="0" applyFont="0" applyFill="0" applyBorder="0" applyAlignment="0" applyProtection="0"/>
    <xf numFmtId="0" fontId="79" fillId="0" borderId="0" applyFont="0" applyFill="0" applyBorder="0" applyAlignment="0" applyProtection="0"/>
    <xf numFmtId="0" fontId="80" fillId="0" borderId="0">
      <protection locked="0"/>
    </xf>
    <xf numFmtId="0" fontId="83" fillId="12" borderId="4" applyNumberFormat="0" applyAlignment="0" applyProtection="0"/>
    <xf numFmtId="0" fontId="84" fillId="43" borderId="7" applyNumberFormat="0" applyAlignment="0" applyProtection="0"/>
    <xf numFmtId="188" fontId="85" fillId="0" borderId="0" applyNumberFormat="0" applyBorder="0">
      <alignment horizontal="right"/>
      <protection locked="0"/>
    </xf>
    <xf numFmtId="0" fontId="27" fillId="0" borderId="0" applyProtection="0"/>
    <xf numFmtId="15" fontId="153" fillId="0" borderId="0" applyFont="0" applyFill="0" applyBorder="0" applyAlignment="0"/>
    <xf numFmtId="0" fontId="79" fillId="0" borderId="0" applyFont="0" applyFill="0" applyBorder="0" applyAlignment="0" applyProtection="0"/>
    <xf numFmtId="0" fontId="79" fillId="0" borderId="0" applyFont="0" applyFill="0" applyBorder="0" applyAlignment="0" applyProtection="0"/>
    <xf numFmtId="219" fontId="58" fillId="0" borderId="0" applyFill="0" applyAlignment="0"/>
    <xf numFmtId="0" fontId="27" fillId="0" borderId="0" applyProtection="0"/>
    <xf numFmtId="220" fontId="52" fillId="0" borderId="0" applyFont="0" applyFill="0" applyBorder="0" applyAlignment="0" applyProtection="0">
      <alignment horizontal="right"/>
    </xf>
    <xf numFmtId="221" fontId="52" fillId="0" borderId="0" applyFont="0" applyFill="0" applyBorder="0" applyAlignment="0" applyProtection="0"/>
    <xf numFmtId="222" fontId="59" fillId="0" borderId="8">
      <alignment vertical="center"/>
    </xf>
    <xf numFmtId="0" fontId="153" fillId="66" borderId="0"/>
    <xf numFmtId="0" fontId="153" fillId="67" borderId="0"/>
    <xf numFmtId="0" fontId="153" fillId="68" borderId="0"/>
    <xf numFmtId="0" fontId="153" fillId="68" borderId="0"/>
    <xf numFmtId="0" fontId="153" fillId="69" borderId="0" applyNumberFormat="0" applyAlignment="0"/>
    <xf numFmtId="0" fontId="86" fillId="6" borderId="0" applyNumberFormat="0" applyBorder="0" applyAlignment="0" applyProtection="0"/>
    <xf numFmtId="0" fontId="79" fillId="0" borderId="9" applyNumberFormat="0" applyFont="0" applyFill="0" applyAlignment="0" applyProtection="0"/>
    <xf numFmtId="0" fontId="44" fillId="0" borderId="0" applyNumberFormat="0" applyFill="0" applyBorder="0" applyAlignment="0" applyProtection="0"/>
    <xf numFmtId="0" fontId="159" fillId="0" borderId="34"/>
    <xf numFmtId="0" fontId="159" fillId="0" borderId="35"/>
    <xf numFmtId="0" fontId="87" fillId="0" borderId="10"/>
    <xf numFmtId="204" fontId="60" fillId="0" borderId="0" applyFill="0" applyAlignment="0"/>
    <xf numFmtId="205" fontId="60" fillId="0" borderId="0" applyFill="0" applyAlignment="0"/>
    <xf numFmtId="204" fontId="60" fillId="0" borderId="0" applyFill="0" applyAlignment="0"/>
    <xf numFmtId="212" fontId="60" fillId="0" borderId="0" applyFill="0" applyAlignment="0"/>
    <xf numFmtId="205" fontId="60" fillId="0" borderId="0" applyFill="0" applyAlignment="0"/>
    <xf numFmtId="223" fontId="88" fillId="0" borderId="0"/>
    <xf numFmtId="224" fontId="29" fillId="0" borderId="0" applyFont="0" applyFill="0" applyBorder="0" applyAlignment="0" applyProtection="0"/>
    <xf numFmtId="224" fontId="29"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9" fillId="0" borderId="0" applyNumberFormat="0" applyFill="0" applyBorder="0" applyAlignment="0" applyProtection="0"/>
    <xf numFmtId="187" fontId="153" fillId="0" borderId="0" applyFont="0" applyFill="0" applyBorder="0" applyAlignment="0"/>
    <xf numFmtId="225" fontId="153" fillId="0" borderId="0" applyFont="0" applyFill="0" applyBorder="0" applyAlignment="0"/>
    <xf numFmtId="2" fontId="27" fillId="0" borderId="0" applyProtection="0"/>
    <xf numFmtId="0" fontId="54" fillId="0" borderId="0"/>
    <xf numFmtId="0" fontId="90" fillId="51" borderId="11" applyFont="0" applyFill="0" applyBorder="0" applyAlignment="0">
      <alignment vertical="top" wrapText="1"/>
    </xf>
    <xf numFmtId="0" fontId="91" fillId="0" borderId="0">
      <alignment vertical="center"/>
    </xf>
    <xf numFmtId="0" fontId="53" fillId="0" borderId="0" applyFill="0" applyBorder="0" applyProtection="0">
      <alignment horizontal="left"/>
    </xf>
    <xf numFmtId="0" fontId="160" fillId="0" borderId="0" applyNumberFormat="0" applyFill="0" applyBorder="0" applyAlignment="0"/>
    <xf numFmtId="0" fontId="92" fillId="0" borderId="0"/>
    <xf numFmtId="0" fontId="41" fillId="7" borderId="0" applyNumberFormat="0" applyBorder="0" applyAlignment="0" applyProtection="0"/>
    <xf numFmtId="0" fontId="41" fillId="7" borderId="0" applyNumberFormat="0" applyBorder="0" applyAlignment="0" applyProtection="0"/>
    <xf numFmtId="0" fontId="93" fillId="6" borderId="0" applyNumberFormat="0" applyBorder="0" applyAlignment="0" applyProtection="0"/>
    <xf numFmtId="38" fontId="52" fillId="47" borderId="0" applyNumberFormat="0" applyBorder="0" applyAlignment="0" applyProtection="0"/>
    <xf numFmtId="0" fontId="54" fillId="47" borderId="6" applyNumberFormat="0" applyFont="0" applyBorder="0" applyAlignment="0" applyProtection="0">
      <alignment horizontal="center"/>
    </xf>
    <xf numFmtId="0" fontId="79" fillId="0" borderId="0" applyFont="0" applyFill="0" applyBorder="0" applyAlignment="0" applyProtection="0">
      <alignment horizontal="right"/>
    </xf>
    <xf numFmtId="0" fontId="94" fillId="0" borderId="12" applyNumberFormat="0" applyAlignment="0" applyProtection="0"/>
    <xf numFmtId="0" fontId="94" fillId="0" borderId="12" applyNumberFormat="0" applyAlignment="0" applyProtection="0"/>
    <xf numFmtId="0" fontId="94" fillId="0" borderId="13">
      <alignment horizontal="left" vertical="center"/>
    </xf>
    <xf numFmtId="1" fontId="95" fillId="0" borderId="14" applyFill="0" applyAlignment="0" applyProtection="0"/>
    <xf numFmtId="0" fontId="161" fillId="0" borderId="36"/>
    <xf numFmtId="0" fontId="161" fillId="0" borderId="37"/>
    <xf numFmtId="0" fontId="152" fillId="0" borderId="38"/>
    <xf numFmtId="0" fontId="42" fillId="0" borderId="15" applyNumberFormat="0" applyFill="0" applyAlignment="0" applyProtection="0"/>
    <xf numFmtId="0" fontId="42" fillId="0" borderId="15" applyNumberFormat="0" applyFill="0" applyAlignment="0" applyProtection="0"/>
    <xf numFmtId="0" fontId="96" fillId="0" borderId="16" applyNumberFormat="0" applyFill="0" applyAlignment="0" applyProtection="0"/>
    <xf numFmtId="0" fontId="96" fillId="0" borderId="17" applyNumberFormat="0" applyFill="0" applyAlignment="0" applyProtection="0"/>
    <xf numFmtId="0" fontId="97" fillId="0" borderId="15" applyNumberFormat="0" applyFill="0" applyAlignment="0" applyProtection="0"/>
    <xf numFmtId="0" fontId="97" fillId="0" borderId="15" applyNumberFormat="0" applyFill="0" applyAlignment="0" applyProtection="0"/>
    <xf numFmtId="0" fontId="97" fillId="0" borderId="15" applyNumberFormat="0" applyFill="0" applyAlignment="0" applyProtection="0"/>
    <xf numFmtId="0" fontId="97" fillId="0" borderId="15" applyNumberFormat="0" applyFill="0" applyAlignment="0" applyProtection="0"/>
    <xf numFmtId="0" fontId="162" fillId="0" borderId="39"/>
    <xf numFmtId="0" fontId="162" fillId="0" borderId="40"/>
    <xf numFmtId="0" fontId="43" fillId="0" borderId="18" applyNumberFormat="0" applyFill="0" applyAlignment="0" applyProtection="0"/>
    <xf numFmtId="0" fontId="43" fillId="0" borderId="18" applyNumberFormat="0" applyFill="0" applyAlignment="0" applyProtection="0"/>
    <xf numFmtId="0" fontId="98" fillId="0" borderId="18"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99" fillId="0" borderId="19" applyNumberFormat="0" applyFill="0" applyAlignment="0" applyProtection="0"/>
    <xf numFmtId="0" fontId="152" fillId="0" borderId="0"/>
    <xf numFmtId="0" fontId="44" fillId="0" borderId="0" applyNumberFormat="0" applyFill="0" applyBorder="0" applyAlignment="0" applyProtection="0"/>
    <xf numFmtId="0" fontId="44" fillId="0" borderId="0" applyNumberFormat="0" applyFill="0" applyBorder="0" applyAlignment="0" applyProtection="0"/>
    <xf numFmtId="0" fontId="99" fillId="0" borderId="0" applyNumberFormat="0" applyFill="0" applyBorder="0" applyAlignment="0" applyProtection="0"/>
    <xf numFmtId="0" fontId="163" fillId="0" borderId="0" applyNumberFormat="0" applyFill="0" applyBorder="0" applyAlignment="0" applyProtection="0"/>
    <xf numFmtId="0" fontId="164" fillId="0" borderId="0"/>
    <xf numFmtId="188" fontId="100" fillId="0" borderId="14" applyNumberFormat="0" applyFill="0" applyProtection="0">
      <alignment horizontal="right"/>
    </xf>
    <xf numFmtId="0" fontId="27" fillId="0" borderId="0" applyNumberFormat="0" applyFont="0" applyFill="0" applyBorder="0" applyAlignment="0" applyProtection="0"/>
    <xf numFmtId="0" fontId="28" fillId="0" borderId="0"/>
    <xf numFmtId="188" fontId="101" fillId="0" borderId="20" applyNumberFormat="0" applyFill="0" applyProtection="0">
      <alignment horizontal="left"/>
    </xf>
    <xf numFmtId="0" fontId="94" fillId="0" borderId="0"/>
    <xf numFmtId="0" fontId="102" fillId="0" borderId="0"/>
    <xf numFmtId="0" fontId="27" fillId="0" borderId="0"/>
    <xf numFmtId="0" fontId="103" fillId="0" borderId="0"/>
    <xf numFmtId="0" fontId="104" fillId="0" borderId="0"/>
    <xf numFmtId="1" fontId="95" fillId="0" borderId="14" applyProtection="0">
      <alignment horizontal="center"/>
    </xf>
    <xf numFmtId="188" fontId="101" fillId="0" borderId="20" applyNumberFormat="0" applyFill="0" applyProtection="0">
      <alignment horizontal="right"/>
    </xf>
    <xf numFmtId="188" fontId="100" fillId="0" borderId="21" applyNumberFormat="0" applyFill="0" applyProtection="0">
      <alignment horizontal="right"/>
    </xf>
    <xf numFmtId="1" fontId="95" fillId="0" borderId="14">
      <alignment horizontal="center"/>
    </xf>
    <xf numFmtId="226" fontId="95" fillId="0" borderId="14">
      <alignment horizontal="center"/>
    </xf>
    <xf numFmtId="0" fontId="103" fillId="42" borderId="22" applyFont="0" applyBorder="0">
      <alignment horizontal="center" wrapText="1"/>
    </xf>
    <xf numFmtId="188" fontId="95" fillId="0" borderId="9" applyFill="0">
      <alignment horizontal="centerContinuous"/>
    </xf>
    <xf numFmtId="227" fontId="105" fillId="0" borderId="0"/>
    <xf numFmtId="0" fontId="106" fillId="0" borderId="0" applyNumberFormat="0" applyFill="0" applyBorder="0" applyAlignment="0" applyProtection="0"/>
    <xf numFmtId="3" fontId="54" fillId="52" borderId="6" applyFont="0" applyProtection="0">
      <alignment horizontal="right"/>
    </xf>
    <xf numFmtId="10" fontId="54" fillId="52" borderId="6" applyFont="0" applyProtection="0">
      <alignment horizontal="right"/>
    </xf>
    <xf numFmtId="9" fontId="54" fillId="52" borderId="6" applyFont="0" applyProtection="0">
      <alignment horizontal="right"/>
    </xf>
    <xf numFmtId="0" fontId="54" fillId="52" borderId="22" applyNumberFormat="0" applyFont="0" applyBorder="0" applyAlignment="0" applyProtection="0">
      <alignment horizontal="left"/>
    </xf>
    <xf numFmtId="0" fontId="54" fillId="0" borderId="0">
      <alignment horizontal="center"/>
    </xf>
    <xf numFmtId="0" fontId="107" fillId="0" borderId="0" applyNumberFormat="0" applyFill="0" applyBorder="0" applyAlignment="0" applyProtection="0">
      <alignment vertical="top"/>
      <protection locked="0"/>
    </xf>
    <xf numFmtId="0" fontId="108" fillId="0" borderId="0"/>
    <xf numFmtId="183" fontId="60" fillId="0" borderId="0" applyFont="0" applyFill="0" applyBorder="0" applyAlignment="0" applyProtection="0"/>
    <xf numFmtId="3" fontId="60" fillId="0" borderId="0" applyFont="0" applyFill="0" applyBorder="0" applyAlignment="0" applyProtection="0"/>
    <xf numFmtId="0" fontId="165" fillId="66" borderId="0">
      <alignment horizontal="left"/>
    </xf>
    <xf numFmtId="0" fontId="45" fillId="13" borderId="4" applyNumberFormat="0" applyAlignment="0" applyProtection="0"/>
    <xf numFmtId="0" fontId="45" fillId="13" borderId="4" applyNumberFormat="0" applyAlignment="0" applyProtection="0"/>
    <xf numFmtId="0" fontId="109" fillId="12" borderId="4" applyNumberFormat="0" applyAlignment="0" applyProtection="0"/>
    <xf numFmtId="202" fontId="153" fillId="70" borderId="0"/>
    <xf numFmtId="202" fontId="153" fillId="70" borderId="0"/>
    <xf numFmtId="15" fontId="153" fillId="70" borderId="0"/>
    <xf numFmtId="15" fontId="153" fillId="70" borderId="0"/>
    <xf numFmtId="199" fontId="153" fillId="70" borderId="0"/>
    <xf numFmtId="199" fontId="153" fillId="70" borderId="0"/>
    <xf numFmtId="206" fontId="153" fillId="70" borderId="41"/>
    <xf numFmtId="206" fontId="153" fillId="70" borderId="41"/>
    <xf numFmtId="199" fontId="153" fillId="70" borderId="33">
      <alignment horizontal="center"/>
    </xf>
    <xf numFmtId="199" fontId="153" fillId="70" borderId="33">
      <alignment horizontal="center"/>
    </xf>
    <xf numFmtId="213" fontId="26" fillId="41" borderId="23">
      <alignment horizontal="center"/>
      <protection locked="0"/>
    </xf>
    <xf numFmtId="207" fontId="153" fillId="70" borderId="0"/>
    <xf numFmtId="207" fontId="153" fillId="70" borderId="0"/>
    <xf numFmtId="188" fontId="110" fillId="49" borderId="0" applyNumberFormat="0" applyBorder="0">
      <alignment horizontal="right"/>
      <protection locked="0"/>
    </xf>
    <xf numFmtId="208" fontId="153" fillId="70" borderId="0">
      <alignment horizontal="right"/>
    </xf>
    <xf numFmtId="208" fontId="153" fillId="70" borderId="0">
      <alignment horizontal="right"/>
    </xf>
    <xf numFmtId="175" fontId="153" fillId="70" borderId="0">
      <alignment horizontal="right"/>
    </xf>
    <xf numFmtId="175" fontId="153" fillId="70" borderId="0">
      <alignment horizontal="right"/>
    </xf>
    <xf numFmtId="228" fontId="153" fillId="70" borderId="41">
      <alignment horizontal="right"/>
    </xf>
    <xf numFmtId="228" fontId="153" fillId="70" borderId="41">
      <alignment horizontal="right"/>
    </xf>
    <xf numFmtId="229" fontId="54" fillId="53" borderId="6" applyFont="0" applyAlignment="0">
      <protection locked="0"/>
    </xf>
    <xf numFmtId="3" fontId="54" fillId="53" borderId="6" applyFont="0">
      <alignment horizontal="right"/>
      <protection locked="0"/>
    </xf>
    <xf numFmtId="176" fontId="54" fillId="53" borderId="6" applyFont="0">
      <alignment horizontal="right"/>
      <protection locked="0"/>
    </xf>
    <xf numFmtId="182" fontId="54" fillId="54" borderId="6" applyProtection="0"/>
    <xf numFmtId="10" fontId="54" fillId="53" borderId="6" applyFont="0">
      <alignment horizontal="right"/>
      <protection locked="0"/>
    </xf>
    <xf numFmtId="9" fontId="54" fillId="53" borderId="11" applyFont="0">
      <alignment horizontal="right"/>
      <protection locked="0"/>
    </xf>
    <xf numFmtId="185" fontId="54" fillId="53" borderId="6">
      <alignment horizontal="right"/>
      <protection locked="0"/>
    </xf>
    <xf numFmtId="175" fontId="54" fillId="53" borderId="11" applyFont="0">
      <alignment horizontal="right"/>
      <protection locked="0"/>
    </xf>
    <xf numFmtId="0" fontId="54" fillId="53" borderId="6" applyFont="0">
      <alignment horizontal="center" wrapText="1"/>
      <protection locked="0"/>
    </xf>
    <xf numFmtId="49" fontId="54" fillId="53" borderId="6" applyFont="0" applyAlignment="0">
      <protection locked="0"/>
    </xf>
    <xf numFmtId="0" fontId="111" fillId="0" borderId="24" applyNumberFormat="0" applyFill="0" applyAlignment="0" applyProtection="0"/>
    <xf numFmtId="0" fontId="112" fillId="45" borderId="5" applyNumberFormat="0" applyAlignment="0" applyProtection="0"/>
    <xf numFmtId="38" fontId="113" fillId="0" borderId="0"/>
    <xf numFmtId="38" fontId="114" fillId="0" borderId="0"/>
    <xf numFmtId="38" fontId="115" fillId="0" borderId="0"/>
    <xf numFmtId="38" fontId="116" fillId="0" borderId="0"/>
    <xf numFmtId="0" fontId="117" fillId="0" borderId="0"/>
    <xf numFmtId="0" fontId="117" fillId="0" borderId="0"/>
    <xf numFmtId="0" fontId="154" fillId="0" borderId="0"/>
    <xf numFmtId="0" fontId="153" fillId="0" borderId="0"/>
    <xf numFmtId="0" fontId="166" fillId="0" borderId="0">
      <alignment horizontal="left"/>
    </xf>
    <xf numFmtId="0" fontId="118" fillId="0" borderId="0">
      <alignment horizontal="left"/>
    </xf>
    <xf numFmtId="0" fontId="167" fillId="0" borderId="0">
      <alignment horizontal="center"/>
    </xf>
    <xf numFmtId="204" fontId="60" fillId="0" borderId="0" applyFill="0" applyAlignment="0"/>
    <xf numFmtId="205" fontId="60" fillId="0" borderId="0" applyFill="0" applyAlignment="0"/>
    <xf numFmtId="204" fontId="60" fillId="0" borderId="0" applyFill="0" applyAlignment="0"/>
    <xf numFmtId="212" fontId="60" fillId="0" borderId="0" applyFill="0" applyAlignment="0"/>
    <xf numFmtId="205" fontId="60" fillId="0" borderId="0" applyFill="0" applyAlignment="0"/>
    <xf numFmtId="0" fontId="46" fillId="0" borderId="24" applyNumberFormat="0" applyFill="0" applyAlignment="0" applyProtection="0"/>
    <xf numFmtId="0" fontId="46" fillId="0" borderId="24" applyNumberFormat="0" applyFill="0" applyAlignment="0" applyProtection="0"/>
    <xf numFmtId="0" fontId="119" fillId="0" borderId="24" applyNumberFormat="0" applyFill="0" applyAlignment="0" applyProtection="0"/>
    <xf numFmtId="0" fontId="54" fillId="0" borderId="0">
      <alignment horizontal="center"/>
    </xf>
    <xf numFmtId="38" fontId="120" fillId="0" borderId="0" applyFont="0" applyFill="0" applyBorder="0" applyAlignment="0" applyProtection="0"/>
    <xf numFmtId="43" fontId="29" fillId="0" borderId="0" applyFont="0" applyFill="0" applyBorder="0" applyAlignment="0" applyProtection="0"/>
    <xf numFmtId="165" fontId="54" fillId="0" borderId="0" applyFont="0" applyFill="0" applyBorder="0" applyAlignment="0" applyProtection="0"/>
    <xf numFmtId="230" fontId="52" fillId="0" borderId="0" applyFont="0" applyFill="0" applyBorder="0" applyAlignment="0" applyProtection="0"/>
    <xf numFmtId="231" fontId="121" fillId="0" borderId="0" applyFont="0" applyFill="0" applyBorder="0" applyAlignment="0" applyProtection="0"/>
    <xf numFmtId="170" fontId="54" fillId="0" borderId="0" applyFont="0" applyFill="0" applyBorder="0" applyAlignment="0" applyProtection="0"/>
    <xf numFmtId="171" fontId="54" fillId="0" borderId="0" applyFont="0" applyFill="0" applyBorder="0" applyAlignment="0" applyProtection="0"/>
    <xf numFmtId="232" fontId="153" fillId="0" borderId="0" applyFont="0" applyFill="0" applyBorder="0" applyAlignment="0"/>
    <xf numFmtId="189" fontId="52" fillId="0" borderId="0" applyFont="0" applyFill="0" applyBorder="0" applyAlignment="0" applyProtection="0"/>
    <xf numFmtId="233" fontId="52" fillId="0" borderId="0" applyFont="0" applyFill="0" applyBorder="0" applyAlignment="0" applyProtection="0"/>
    <xf numFmtId="0" fontId="79" fillId="0" borderId="0" applyFont="0" applyFill="0" applyBorder="0" applyAlignment="0" applyProtection="0">
      <alignment horizontal="right"/>
    </xf>
    <xf numFmtId="0" fontId="122" fillId="0" borderId="15" applyNumberFormat="0" applyFill="0" applyAlignment="0" applyProtection="0"/>
    <xf numFmtId="0" fontId="123" fillId="0" borderId="18" applyNumberFormat="0" applyFill="0" applyAlignment="0" applyProtection="0"/>
    <xf numFmtId="0" fontId="124" fillId="0" borderId="19"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Border="0">
      <alignment horizontal="left" vertical="top"/>
    </xf>
    <xf numFmtId="0" fontId="47" fillId="56" borderId="0" applyNumberFormat="0" applyBorder="0" applyAlignment="0" applyProtection="0"/>
    <xf numFmtId="0" fontId="47" fillId="56" borderId="0" applyNumberFormat="0" applyBorder="0" applyAlignment="0" applyProtection="0"/>
    <xf numFmtId="0" fontId="127" fillId="55" borderId="0" applyNumberFormat="0" applyBorder="0" applyAlignment="0" applyProtection="0"/>
    <xf numFmtId="0" fontId="128" fillId="55" borderId="0" applyNumberFormat="0" applyBorder="0" applyAlignment="0" applyProtection="0"/>
    <xf numFmtId="0" fontId="129" fillId="0" borderId="0"/>
    <xf numFmtId="0" fontId="149" fillId="0" borderId="0"/>
    <xf numFmtId="0" fontId="149" fillId="0" borderId="0"/>
    <xf numFmtId="0" fontId="29" fillId="0" borderId="0"/>
    <xf numFmtId="0" fontId="14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49" fillId="0" borderId="0"/>
    <xf numFmtId="0" fontId="149" fillId="0" borderId="0"/>
    <xf numFmtId="0" fontId="158" fillId="0" borderId="0"/>
    <xf numFmtId="0" fontId="158" fillId="0" borderId="0"/>
    <xf numFmtId="0" fontId="30" fillId="0" borderId="0"/>
    <xf numFmtId="0" fontId="58" fillId="0" borderId="0"/>
    <xf numFmtId="0" fontId="58" fillId="0" borderId="0"/>
    <xf numFmtId="0" fontId="149" fillId="0" borderId="0"/>
    <xf numFmtId="0" fontId="149" fillId="0" borderId="0"/>
    <xf numFmtId="0" fontId="54" fillId="0" borderId="0"/>
    <xf numFmtId="0" fontId="54" fillId="0" borderId="0"/>
    <xf numFmtId="0" fontId="54" fillId="0" borderId="0"/>
    <xf numFmtId="0" fontId="29" fillId="0" borderId="0"/>
    <xf numFmtId="0" fontId="29" fillId="0" borderId="0"/>
    <xf numFmtId="0" fontId="158" fillId="0" borderId="0"/>
    <xf numFmtId="0" fontId="158" fillId="0" borderId="0"/>
    <xf numFmtId="0" fontId="158" fillId="0" borderId="0"/>
    <xf numFmtId="0" fontId="29" fillId="0" borderId="0"/>
    <xf numFmtId="0" fontId="149" fillId="0" borderId="0"/>
    <xf numFmtId="0" fontId="149" fillId="0" borderId="0"/>
    <xf numFmtId="0" fontId="149" fillId="0" borderId="0"/>
    <xf numFmtId="0" fontId="149" fillId="0" borderId="0"/>
    <xf numFmtId="0" fontId="32" fillId="0" borderId="0"/>
    <xf numFmtId="0" fontId="32" fillId="0" borderId="0"/>
    <xf numFmtId="0" fontId="29" fillId="0" borderId="0"/>
    <xf numFmtId="0" fontId="58" fillId="0" borderId="0"/>
    <xf numFmtId="0" fontId="58" fillId="0" borderId="0"/>
    <xf numFmtId="0" fontId="153" fillId="0" borderId="0"/>
    <xf numFmtId="0" fontId="35" fillId="0" borderId="0"/>
    <xf numFmtId="0" fontId="29" fillId="0" borderId="0"/>
    <xf numFmtId="0" fontId="153" fillId="0" borderId="0"/>
    <xf numFmtId="0" fontId="29" fillId="0" borderId="0"/>
    <xf numFmtId="0" fontId="29" fillId="0" borderId="0"/>
    <xf numFmtId="0" fontId="3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49" fillId="0" borderId="0"/>
    <xf numFmtId="0" fontId="16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26"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2" fillId="0" borderId="0" applyFill="0" applyBorder="0" applyAlignment="0" applyProtection="0"/>
    <xf numFmtId="0" fontId="29" fillId="0" borderId="0"/>
    <xf numFmtId="0" fontId="29" fillId="0" borderId="0"/>
    <xf numFmtId="0" fontId="153" fillId="0" borderId="0">
      <alignment horizontal="left"/>
    </xf>
    <xf numFmtId="0" fontId="25" fillId="0" borderId="0"/>
    <xf numFmtId="0" fontId="25" fillId="0" borderId="0"/>
    <xf numFmtId="0" fontId="130" fillId="0" borderId="0"/>
    <xf numFmtId="234" fontId="131" fillId="0" borderId="0">
      <alignment vertical="top" wrapText="1"/>
    </xf>
    <xf numFmtId="0" fontId="54" fillId="58" borderId="25" applyNumberFormat="0" applyAlignment="0" applyProtection="0"/>
    <xf numFmtId="0" fontId="54" fillId="58" borderId="25" applyNumberFormat="0" applyAlignment="0" applyProtection="0"/>
    <xf numFmtId="0" fontId="54" fillId="57" borderId="25" applyNumberFormat="0" applyFont="0" applyAlignment="0" applyProtection="0"/>
    <xf numFmtId="235" fontId="52" fillId="0" borderId="0" applyFont="0" applyFill="0" applyBorder="0" applyAlignment="0"/>
    <xf numFmtId="0" fontId="132" fillId="43" borderId="4" applyNumberFormat="0" applyAlignment="0" applyProtection="0"/>
    <xf numFmtId="236" fontId="54" fillId="0" borderId="0" applyFill="0" applyAlignment="0" applyProtection="0"/>
    <xf numFmtId="237" fontId="54" fillId="0" borderId="0" applyFill="0" applyAlignment="0" applyProtection="0"/>
    <xf numFmtId="0" fontId="54" fillId="0" borderId="0"/>
    <xf numFmtId="3" fontId="54" fillId="49" borderId="6">
      <alignment horizontal="right"/>
      <protection locked="0"/>
    </xf>
    <xf numFmtId="176" fontId="54" fillId="49" borderId="6">
      <alignment horizontal="right"/>
      <protection locked="0"/>
    </xf>
    <xf numFmtId="10" fontId="54" fillId="49" borderId="6" applyFont="0">
      <alignment horizontal="right"/>
      <protection locked="0"/>
    </xf>
    <xf numFmtId="9" fontId="54" fillId="49" borderId="6">
      <alignment horizontal="right"/>
      <protection locked="0"/>
    </xf>
    <xf numFmtId="175" fontId="54" fillId="49" borderId="11" applyFont="0">
      <alignment horizontal="right"/>
      <protection locked="0"/>
    </xf>
    <xf numFmtId="0" fontId="54" fillId="49" borderId="6">
      <alignment horizontal="center" wrapText="1"/>
    </xf>
    <xf numFmtId="0" fontId="54" fillId="49" borderId="6" applyNumberFormat="0" applyFont="0">
      <alignment horizontal="center" wrapText="1"/>
      <protection locked="0"/>
    </xf>
    <xf numFmtId="0" fontId="133" fillId="0" borderId="0"/>
    <xf numFmtId="0" fontId="48" fillId="44" borderId="7" applyNumberFormat="0" applyAlignment="0" applyProtection="0"/>
    <xf numFmtId="0" fontId="48" fillId="44" borderId="7" applyNumberFormat="0" applyAlignment="0" applyProtection="0"/>
    <xf numFmtId="0" fontId="134" fillId="43" borderId="7" applyNumberFormat="0" applyAlignment="0" applyProtection="0"/>
    <xf numFmtId="188" fontId="135" fillId="0" borderId="14">
      <alignment horizontal="right"/>
    </xf>
    <xf numFmtId="1" fontId="136" fillId="0" borderId="0" applyProtection="0">
      <alignment horizontal="right" vertical="center"/>
    </xf>
    <xf numFmtId="9" fontId="25" fillId="0" borderId="0" applyFont="0" applyFill="0" applyBorder="0" applyAlignment="0" applyProtection="0"/>
    <xf numFmtId="210" fontId="54" fillId="0" borderId="0" applyFill="0" applyAlignment="0" applyProtection="0"/>
    <xf numFmtId="238" fontId="54" fillId="0" borderId="0" applyFill="0" applyAlignment="0" applyProtection="0"/>
    <xf numFmtId="9" fontId="54" fillId="0" borderId="0" applyFont="0" applyFill="0" applyBorder="0" applyAlignment="0" applyProtection="0"/>
    <xf numFmtId="9" fontId="5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49"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153" fillId="0" borderId="0" applyFont="0" applyFill="0" applyBorder="0" applyAlignment="0" applyProtection="0"/>
    <xf numFmtId="9" fontId="149" fillId="0" borderId="0" applyFont="0" applyFill="0" applyBorder="0" applyAlignment="0" applyProtection="0"/>
    <xf numFmtId="9" fontId="32" fillId="0" borderId="0" applyFont="0" applyFill="0" applyBorder="0" applyAlignment="0" applyProtection="0"/>
    <xf numFmtId="9" fontId="30" fillId="0" borderId="0" applyFont="0" applyFill="0" applyBorder="0" applyAlignment="0" applyProtection="0"/>
    <xf numFmtId="9" fontId="54" fillId="0" borderId="0" applyFill="0" applyBorder="0" applyAlignment="0" applyProtection="0"/>
    <xf numFmtId="9" fontId="54" fillId="0" borderId="0" applyFill="0" applyBorder="0" applyAlignment="0" applyProtection="0"/>
    <xf numFmtId="9" fontId="54" fillId="0" borderId="0" applyFont="0" applyFill="0" applyBorder="0" applyAlignment="0" applyProtection="0"/>
    <xf numFmtId="9" fontId="54" fillId="0" borderId="0" applyFill="0" applyBorder="0" applyAlignment="0" applyProtection="0"/>
    <xf numFmtId="9" fontId="29" fillId="0" borderId="0" applyFont="0" applyFill="0" applyBorder="0" applyAlignment="0" applyProtection="0"/>
    <xf numFmtId="9" fontId="54" fillId="0" borderId="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3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1" fillId="0" borderId="0" applyFont="0" applyFill="0" applyBorder="0" applyAlignment="0" applyProtection="0"/>
    <xf numFmtId="9" fontId="54" fillId="0" borderId="0" applyFont="0" applyFill="0" applyBorder="0" applyAlignment="0" applyProtection="0"/>
    <xf numFmtId="239" fontId="52" fillId="0" borderId="0" applyFont="0" applyFill="0" applyBorder="0" applyAlignment="0" applyProtection="0"/>
    <xf numFmtId="240" fontId="52" fillId="0" borderId="0" applyFont="0" applyFill="0" applyBorder="0" applyAlignment="0" applyProtection="0"/>
    <xf numFmtId="241" fontId="52" fillId="0" borderId="0" applyFont="0" applyFill="0" applyBorder="0" applyAlignment="0" applyProtection="0"/>
    <xf numFmtId="242" fontId="60" fillId="0" borderId="0" applyFont="0" applyFill="0" applyBorder="0" applyAlignment="0" applyProtection="0"/>
    <xf numFmtId="243" fontId="60" fillId="0" borderId="0" applyFont="0" applyFill="0" applyBorder="0" applyAlignment="0" applyProtection="0"/>
    <xf numFmtId="9" fontId="29" fillId="0" borderId="0" applyFont="0" applyFill="0" applyBorder="0" applyAlignment="0" applyProtection="0"/>
    <xf numFmtId="204" fontId="60" fillId="0" borderId="0" applyFill="0" applyAlignment="0"/>
    <xf numFmtId="205" fontId="60" fillId="0" borderId="0" applyFill="0" applyAlignment="0"/>
    <xf numFmtId="204" fontId="60" fillId="0" borderId="0" applyFill="0" applyAlignment="0"/>
    <xf numFmtId="212" fontId="60" fillId="0" borderId="0" applyFill="0" applyAlignment="0"/>
    <xf numFmtId="205" fontId="60" fillId="0" borderId="0" applyFill="0" applyAlignment="0"/>
    <xf numFmtId="0" fontId="54" fillId="0" borderId="0"/>
    <xf numFmtId="0" fontId="169" fillId="0" borderId="0"/>
    <xf numFmtId="0" fontId="170" fillId="0" borderId="0"/>
    <xf numFmtId="0" fontId="171" fillId="0" borderId="0"/>
    <xf numFmtId="244" fontId="54" fillId="42" borderId="6">
      <alignment horizontal="center"/>
    </xf>
    <xf numFmtId="3" fontId="54" fillId="42" borderId="6" applyFont="0">
      <alignment horizontal="right"/>
    </xf>
    <xf numFmtId="181" fontId="54" fillId="42" borderId="6" applyFont="0">
      <alignment horizontal="right"/>
    </xf>
    <xf numFmtId="176" fontId="54" fillId="42" borderId="6" applyFont="0">
      <alignment horizontal="right"/>
    </xf>
    <xf numFmtId="10" fontId="54" fillId="42" borderId="6" applyFont="0">
      <alignment horizontal="right"/>
    </xf>
    <xf numFmtId="9" fontId="54" fillId="42" borderId="6" applyFont="0">
      <alignment horizontal="right"/>
    </xf>
    <xf numFmtId="245" fontId="54" fillId="42" borderId="6" applyFont="0">
      <alignment horizontal="center" wrapText="1"/>
    </xf>
    <xf numFmtId="0" fontId="56" fillId="0" borderId="0"/>
    <xf numFmtId="0" fontId="56" fillId="0" borderId="0"/>
    <xf numFmtId="0" fontId="56" fillId="0" borderId="0"/>
    <xf numFmtId="0" fontId="54" fillId="0" borderId="0" applyNumberFormat="0" applyFill="0" applyBorder="0" applyAlignment="0" applyProtection="0"/>
    <xf numFmtId="188" fontId="100" fillId="59" borderId="0"/>
    <xf numFmtId="0" fontId="152" fillId="0" borderId="42" applyNumberFormat="0" applyFill="0"/>
    <xf numFmtId="0" fontId="137" fillId="0" borderId="26" applyNumberFormat="0" applyFill="0" applyAlignment="0" applyProtection="0"/>
    <xf numFmtId="229" fontId="54" fillId="60" borderId="6">
      <protection locked="0"/>
    </xf>
    <xf numFmtId="1" fontId="54" fillId="60" borderId="6" applyFont="0">
      <alignment horizontal="right"/>
    </xf>
    <xf numFmtId="182" fontId="54" fillId="60" borderId="6" applyFont="0"/>
    <xf numFmtId="9" fontId="54" fillId="60" borderId="6" applyFont="0">
      <alignment horizontal="right"/>
    </xf>
    <xf numFmtId="185" fontId="54" fillId="60" borderId="6" applyFont="0">
      <alignment horizontal="right"/>
    </xf>
    <xf numFmtId="10" fontId="54" fillId="60" borderId="6" applyFont="0">
      <alignment horizontal="right"/>
    </xf>
    <xf numFmtId="0" fontId="54" fillId="60" borderId="6" applyFont="0">
      <alignment horizontal="center" wrapText="1"/>
    </xf>
    <xf numFmtId="49" fontId="54" fillId="60" borderId="6" applyFont="0"/>
    <xf numFmtId="182" fontId="54" fillId="61" borderId="6" applyFont="0"/>
    <xf numFmtId="9" fontId="54" fillId="61" borderId="6" applyFont="0">
      <alignment horizontal="right"/>
    </xf>
    <xf numFmtId="182" fontId="54" fillId="50" borderId="6" applyFont="0">
      <alignment horizontal="right"/>
    </xf>
    <xf numFmtId="1" fontId="54" fillId="50" borderId="6" applyFont="0">
      <alignment horizontal="right"/>
    </xf>
    <xf numFmtId="182" fontId="54" fillId="50" borderId="6" applyFont="0"/>
    <xf numFmtId="176" fontId="54" fillId="50" borderId="6" applyFont="0"/>
    <xf numFmtId="10" fontId="54" fillId="50" borderId="6" applyFont="0">
      <alignment horizontal="right"/>
    </xf>
    <xf numFmtId="9" fontId="54" fillId="50" borderId="6" applyFont="0">
      <alignment horizontal="right"/>
    </xf>
    <xf numFmtId="185" fontId="54" fillId="50" borderId="6" applyFont="0">
      <alignment horizontal="right"/>
    </xf>
    <xf numFmtId="10" fontId="54" fillId="50" borderId="27" applyFont="0">
      <alignment horizontal="right"/>
    </xf>
    <xf numFmtId="0" fontId="54" fillId="50" borderId="6" applyFont="0">
      <alignment horizontal="center" wrapText="1"/>
      <protection locked="0"/>
    </xf>
    <xf numFmtId="49" fontId="54" fillId="50" borderId="6" applyFont="0"/>
    <xf numFmtId="246" fontId="110" fillId="38" borderId="0" applyBorder="0" applyAlignment="0">
      <alignment horizontal="right"/>
      <protection locked="0"/>
    </xf>
    <xf numFmtId="0" fontId="138" fillId="0" borderId="0" applyBorder="0" applyProtection="0">
      <alignment vertical="center"/>
    </xf>
    <xf numFmtId="0" fontId="138" fillId="0" borderId="14" applyBorder="0" applyProtection="0">
      <alignment horizontal="right" vertical="center"/>
    </xf>
    <xf numFmtId="0" fontId="139" fillId="62" borderId="0" applyBorder="0" applyProtection="0">
      <alignment horizontal="centerContinuous" vertical="center"/>
    </xf>
    <xf numFmtId="0" fontId="139" fillId="63" borderId="14" applyBorder="0" applyProtection="0">
      <alignment horizontal="centerContinuous" vertical="center"/>
    </xf>
    <xf numFmtId="0" fontId="172" fillId="71" borderId="0"/>
    <xf numFmtId="0" fontId="100" fillId="0" borderId="0" applyBorder="0" applyProtection="0">
      <alignment horizontal="left"/>
    </xf>
    <xf numFmtId="0" fontId="153" fillId="0" borderId="43"/>
    <xf numFmtId="0" fontId="153" fillId="0" borderId="43"/>
    <xf numFmtId="0" fontId="140" fillId="0" borderId="0" applyFill="0" applyBorder="0" applyProtection="0">
      <alignment horizontal="left"/>
    </xf>
    <xf numFmtId="0" fontId="52" fillId="0" borderId="28" applyFill="0" applyBorder="0" applyProtection="0">
      <alignment horizontal="left" vertical="top"/>
    </xf>
    <xf numFmtId="0" fontId="52" fillId="0" borderId="29" applyNumberFormat="0" applyFont="0" applyFill="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49" fontId="58" fillId="0" borderId="0" applyFill="0" applyAlignment="0"/>
    <xf numFmtId="247" fontId="60" fillId="0" borderId="0" applyFill="0" applyAlignment="0"/>
    <xf numFmtId="248" fontId="60" fillId="0" borderId="0" applyFill="0" applyAlignment="0"/>
    <xf numFmtId="249" fontId="52"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84" fontId="143" fillId="0" borderId="0" applyNumberFormat="0">
      <alignment vertical="center"/>
    </xf>
    <xf numFmtId="0" fontId="173" fillId="0" borderId="0" applyNumberFormat="0" applyFill="0" applyBorder="0" applyAlignment="0" applyProtection="0"/>
    <xf numFmtId="0" fontId="42" fillId="0" borderId="15" applyNumberFormat="0" applyFill="0" applyAlignment="0" applyProtection="0"/>
    <xf numFmtId="0" fontId="43" fillId="0" borderId="18" applyNumberFormat="0" applyFill="0" applyAlignment="0" applyProtection="0"/>
    <xf numFmtId="0" fontId="44" fillId="0" borderId="19" applyNumberFormat="0" applyFill="0" applyAlignment="0" applyProtection="0"/>
    <xf numFmtId="0" fontId="174" fillId="0" borderId="0" applyNumberFormat="0" applyFill="0" applyBorder="0" applyAlignment="0"/>
    <xf numFmtId="184" fontId="87" fillId="0" borderId="30" applyNumberFormat="0">
      <alignment vertical="center"/>
    </xf>
    <xf numFmtId="0" fontId="50" fillId="0" borderId="26" applyNumberFormat="0" applyFill="0" applyAlignment="0" applyProtection="0"/>
    <xf numFmtId="0" fontId="50" fillId="0" borderId="26" applyNumberFormat="0" applyFill="0" applyAlignment="0" applyProtection="0"/>
    <xf numFmtId="0" fontId="144" fillId="0" borderId="26" applyNumberFormat="0" applyFill="0" applyAlignment="0" applyProtection="0"/>
    <xf numFmtId="0" fontId="152" fillId="0" borderId="44" applyNumberFormat="0" applyFill="0" applyAlignment="0" applyProtection="0"/>
    <xf numFmtId="199" fontId="152" fillId="0" borderId="45"/>
    <xf numFmtId="206" fontId="152" fillId="0" borderId="45"/>
    <xf numFmtId="199" fontId="153" fillId="0" borderId="46"/>
    <xf numFmtId="199" fontId="153" fillId="0" borderId="46"/>
    <xf numFmtId="206" fontId="153" fillId="0" borderId="46"/>
    <xf numFmtId="199" fontId="153" fillId="0" borderId="47"/>
    <xf numFmtId="199" fontId="153" fillId="0" borderId="47"/>
    <xf numFmtId="206" fontId="153" fillId="0" borderId="47"/>
    <xf numFmtId="0" fontId="145" fillId="0" borderId="0" applyNumberFormat="0" applyFill="0" applyBorder="0" applyAlignment="0" applyProtection="0"/>
    <xf numFmtId="250" fontId="27" fillId="0" borderId="0"/>
    <xf numFmtId="0" fontId="54" fillId="0" borderId="0"/>
    <xf numFmtId="251" fontId="146" fillId="0" borderId="0">
      <alignment horizontal="right"/>
    </xf>
    <xf numFmtId="0" fontId="175" fillId="0" borderId="0"/>
    <xf numFmtId="0" fontId="147" fillId="57" borderId="25" applyNumberFormat="0" applyFont="0" applyAlignment="0" applyProtection="0"/>
    <xf numFmtId="252" fontId="120" fillId="0" borderId="0" applyFont="0" applyFill="0" applyBorder="0" applyAlignment="0" applyProtection="0"/>
    <xf numFmtId="253" fontId="29" fillId="0" borderId="0" applyFont="0" applyFill="0" applyBorder="0" applyAlignment="0" applyProtection="0"/>
    <xf numFmtId="0" fontId="54" fillId="0" borderId="0">
      <alignment horizontal="center" textRotation="90"/>
    </xf>
    <xf numFmtId="0" fontId="51" fillId="0" borderId="0" applyNumberFormat="0" applyFill="0" applyBorder="0" applyAlignment="0" applyProtection="0"/>
    <xf numFmtId="0" fontId="51" fillId="0" borderId="0" applyNumberFormat="0" applyFill="0" applyBorder="0" applyAlignment="0" applyProtection="0"/>
    <xf numFmtId="0" fontId="72" fillId="0" borderId="0" applyNumberFormat="0" applyFill="0" applyBorder="0" applyAlignment="0" applyProtection="0"/>
    <xf numFmtId="0" fontId="153" fillId="72" borderId="0" applyNumberFormat="0" applyBorder="0" applyAlignment="0" applyProtection="0"/>
    <xf numFmtId="254" fontId="52" fillId="0" borderId="0" applyFont="0" applyFill="0" applyBorder="0" applyAlignment="0" applyProtection="0"/>
    <xf numFmtId="255" fontId="135" fillId="0" borderId="0"/>
    <xf numFmtId="256" fontId="135" fillId="0" borderId="0"/>
    <xf numFmtId="0" fontId="135" fillId="0" borderId="14"/>
    <xf numFmtId="257" fontId="52" fillId="0" borderId="0" applyFont="0" applyFill="0" applyBorder="0" applyAlignment="0" applyProtection="0"/>
    <xf numFmtId="0" fontId="148" fillId="4" borderId="0" applyNumberFormat="0" applyBorder="0" applyAlignment="0" applyProtection="0"/>
    <xf numFmtId="0" fontId="108" fillId="0" borderId="0"/>
    <xf numFmtId="0" fontId="24" fillId="0" borderId="0"/>
    <xf numFmtId="0" fontId="25" fillId="0" borderId="0"/>
    <xf numFmtId="9" fontId="25" fillId="0" borderId="0" applyFont="0" applyFill="0" applyBorder="0" applyAlignment="0" applyProtection="0"/>
    <xf numFmtId="9" fontId="24" fillId="0" borderId="0" applyFont="0" applyFill="0" applyBorder="0" applyAlignment="0" applyProtection="0"/>
    <xf numFmtId="0" fontId="25" fillId="0" borderId="0"/>
    <xf numFmtId="0" fontId="25" fillId="0" borderId="0"/>
    <xf numFmtId="0" fontId="25" fillId="0" borderId="0"/>
    <xf numFmtId="0" fontId="35" fillId="2" borderId="0" applyNumberFormat="0" applyBorder="0" applyAlignment="0" applyProtection="0"/>
    <xf numFmtId="0" fontId="35" fillId="4" borderId="0" applyNumberFormat="0" applyBorder="0" applyAlignment="0" applyProtection="0"/>
    <xf numFmtId="0" fontId="35" fillId="6" borderId="0" applyNumberFormat="0" applyBorder="0" applyAlignment="0" applyProtection="0"/>
    <xf numFmtId="0" fontId="35" fillId="8" borderId="0" applyNumberFormat="0" applyBorder="0" applyAlignment="0" applyProtection="0"/>
    <xf numFmtId="0" fontId="35" fillId="10" borderId="0" applyNumberFormat="0" applyBorder="0" applyAlignment="0" applyProtection="0"/>
    <xf numFmtId="0" fontId="35" fillId="12"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8"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20" borderId="0" applyNumberFormat="0" applyBorder="0" applyAlignment="0" applyProtection="0"/>
    <xf numFmtId="0" fontId="36" fillId="22" borderId="0" applyNumberFormat="0" applyBorder="0" applyAlignment="0" applyProtection="0"/>
    <xf numFmtId="0" fontId="36" fillId="16" borderId="0" applyNumberFormat="0" applyBorder="0" applyAlignment="0" applyProtection="0"/>
    <xf numFmtId="0" fontId="36" fillId="18" borderId="0" applyNumberFormat="0" applyBorder="0" applyAlignment="0" applyProtection="0"/>
    <xf numFmtId="0" fontId="36" fillId="24" borderId="0" applyNumberFormat="0" applyBorder="0" applyAlignment="0" applyProtection="0"/>
    <xf numFmtId="0" fontId="36" fillId="26" borderId="0" applyNumberFormat="0" applyBorder="0" applyAlignment="0" applyProtection="0"/>
    <xf numFmtId="0" fontId="36" fillId="28" borderId="0" applyNumberFormat="0" applyBorder="0" applyAlignment="0" applyProtection="0"/>
    <xf numFmtId="183" fontId="64" fillId="38" borderId="1">
      <alignment horizontal="right"/>
    </xf>
    <xf numFmtId="0" fontId="25" fillId="0" borderId="0"/>
    <xf numFmtId="0" fontId="52" fillId="0" borderId="3"/>
    <xf numFmtId="0" fontId="25" fillId="0" borderId="0"/>
    <xf numFmtId="0" fontId="25" fillId="42" borderId="1"/>
    <xf numFmtId="0" fontId="25" fillId="42" borderId="0"/>
    <xf numFmtId="43" fontId="25" fillId="0" borderId="0" applyFont="0" applyFill="0" applyBorder="0" applyAlignment="0" applyProtection="0"/>
    <xf numFmtId="166" fontId="3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3" fontId="25" fillId="0" borderId="0" applyFont="0" applyFill="0" applyBorder="0" applyAlignment="0" applyProtection="0"/>
    <xf numFmtId="14" fontId="25" fillId="0" borderId="0"/>
    <xf numFmtId="0" fontId="178" fillId="0" borderId="0">
      <protection locked="0"/>
    </xf>
    <xf numFmtId="224" fontId="25" fillId="0" borderId="0" applyFont="0" applyFill="0" applyBorder="0" applyAlignment="0" applyProtection="0"/>
    <xf numFmtId="0" fontId="80" fillId="0" borderId="0">
      <protection locked="0"/>
    </xf>
    <xf numFmtId="0" fontId="179" fillId="0" borderId="0"/>
    <xf numFmtId="0" fontId="25" fillId="47" borderId="6" applyNumberFormat="0" applyFont="0" applyBorder="0" applyAlignment="0" applyProtection="0">
      <alignment horizontal="center"/>
    </xf>
    <xf numFmtId="0" fontId="180" fillId="0" borderId="0" applyNumberFormat="0" applyFont="0" applyFill="0" applyBorder="0" applyAlignment="0" applyProtection="0"/>
    <xf numFmtId="0" fontId="181" fillId="0" borderId="0" applyProtection="0"/>
    <xf numFmtId="3" fontId="25" fillId="52" borderId="6" applyFont="0" applyProtection="0">
      <alignment horizontal="right"/>
    </xf>
    <xf numFmtId="10" fontId="25" fillId="52" borderId="6" applyFont="0" applyProtection="0">
      <alignment horizontal="right"/>
    </xf>
    <xf numFmtId="9" fontId="25" fillId="52" borderId="6" applyFont="0" applyProtection="0">
      <alignment horizontal="right"/>
    </xf>
    <xf numFmtId="0" fontId="25" fillId="52" borderId="22" applyNumberFormat="0" applyFont="0" applyBorder="0" applyAlignment="0" applyProtection="0">
      <alignment horizontal="left"/>
    </xf>
    <xf numFmtId="0" fontId="182" fillId="0" borderId="0" applyNumberFormat="0" applyFill="0" applyBorder="0" applyAlignment="0" applyProtection="0">
      <alignment vertical="top"/>
      <protection locked="0"/>
    </xf>
    <xf numFmtId="229" fontId="25" fillId="53" borderId="6" applyFont="0" applyAlignment="0">
      <protection locked="0"/>
    </xf>
    <xf numFmtId="3" fontId="25" fillId="53" borderId="6" applyFont="0">
      <alignment horizontal="right"/>
      <protection locked="0"/>
    </xf>
    <xf numFmtId="176" fontId="25" fillId="53" borderId="6" applyFont="0">
      <alignment horizontal="right"/>
      <protection locked="0"/>
    </xf>
    <xf numFmtId="182" fontId="25" fillId="54" borderId="6" applyProtection="0"/>
    <xf numFmtId="10" fontId="25" fillId="53" borderId="6" applyFont="0">
      <alignment horizontal="right"/>
      <protection locked="0"/>
    </xf>
    <xf numFmtId="9" fontId="25" fillId="53" borderId="11" applyFont="0">
      <alignment horizontal="right"/>
      <protection locked="0"/>
    </xf>
    <xf numFmtId="185" fontId="25" fillId="53" borderId="6">
      <alignment horizontal="right"/>
      <protection locked="0"/>
    </xf>
    <xf numFmtId="175" fontId="25" fillId="53" borderId="11" applyFont="0">
      <alignment horizontal="right"/>
      <protection locked="0"/>
    </xf>
    <xf numFmtId="0" fontId="25" fillId="53" borderId="6" applyFont="0">
      <alignment horizontal="center" wrapText="1"/>
      <protection locked="0"/>
    </xf>
    <xf numFmtId="49" fontId="25" fillId="53" borderId="6" applyFont="0" applyAlignment="0">
      <protection locked="0"/>
    </xf>
    <xf numFmtId="0" fontId="183" fillId="0" borderId="0"/>
    <xf numFmtId="0" fontId="149" fillId="0" borderId="0"/>
    <xf numFmtId="0" fontId="149" fillId="0" borderId="0"/>
    <xf numFmtId="0" fontId="31" fillId="0" borderId="0"/>
    <xf numFmtId="0" fontId="149" fillId="0" borderId="0"/>
    <xf numFmtId="0" fontId="149" fillId="0" borderId="0"/>
    <xf numFmtId="0" fontId="153" fillId="0" borderId="0"/>
    <xf numFmtId="0" fontId="24" fillId="0" borderId="0"/>
    <xf numFmtId="0" fontId="149" fillId="0" borderId="0"/>
    <xf numFmtId="0" fontId="149" fillId="0" borderId="0"/>
    <xf numFmtId="0" fontId="25" fillId="0" borderId="0"/>
    <xf numFmtId="0" fontId="25" fillId="0" borderId="0"/>
    <xf numFmtId="0" fontId="25" fillId="0" borderId="0"/>
    <xf numFmtId="0" fontId="149" fillId="0" borderId="0"/>
    <xf numFmtId="0" fontId="149" fillId="0" borderId="0"/>
    <xf numFmtId="0" fontId="25" fillId="0" borderId="0"/>
    <xf numFmtId="0" fontId="25" fillId="0" borderId="0"/>
    <xf numFmtId="0" fontId="25" fillId="0" borderId="0"/>
    <xf numFmtId="0" fontId="149" fillId="0" borderId="0"/>
    <xf numFmtId="0" fontId="25" fillId="0" borderId="0"/>
    <xf numFmtId="0" fontId="25"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3" fontId="25" fillId="49" borderId="6">
      <alignment horizontal="right"/>
      <protection locked="0"/>
    </xf>
    <xf numFmtId="176" fontId="25" fillId="49" borderId="6">
      <alignment horizontal="right"/>
      <protection locked="0"/>
    </xf>
    <xf numFmtId="10" fontId="25" fillId="49" borderId="6" applyFont="0">
      <alignment horizontal="right"/>
      <protection locked="0"/>
    </xf>
    <xf numFmtId="9" fontId="25" fillId="49" borderId="6">
      <alignment horizontal="right"/>
      <protection locked="0"/>
    </xf>
    <xf numFmtId="175" fontId="25" fillId="49" borderId="11" applyFont="0">
      <alignment horizontal="right"/>
      <protection locked="0"/>
    </xf>
    <xf numFmtId="0" fontId="25" fillId="49" borderId="6">
      <alignment horizontal="center" wrapText="1"/>
    </xf>
    <xf numFmtId="0" fontId="25" fillId="49" borderId="6" applyNumberFormat="0" applyFont="0">
      <alignment horizontal="center" wrapText="1"/>
      <protection locked="0"/>
    </xf>
    <xf numFmtId="9" fontId="149"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1" fillId="0" borderId="0" applyFont="0" applyFill="0" applyBorder="0" applyAlignment="0" applyProtection="0"/>
    <xf numFmtId="9" fontId="2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244" fontId="25" fillId="42" borderId="6">
      <alignment horizontal="center"/>
    </xf>
    <xf numFmtId="3" fontId="25" fillId="42" borderId="6" applyFont="0">
      <alignment horizontal="right"/>
    </xf>
    <xf numFmtId="181" fontId="25" fillId="42" borderId="6" applyFont="0">
      <alignment horizontal="right"/>
    </xf>
    <xf numFmtId="176" fontId="25" fillId="42" borderId="6" applyFont="0">
      <alignment horizontal="right"/>
    </xf>
    <xf numFmtId="10" fontId="25" fillId="42" borderId="6" applyFont="0">
      <alignment horizontal="right"/>
    </xf>
    <xf numFmtId="9" fontId="25" fillId="42" borderId="6" applyFont="0">
      <alignment horizontal="right"/>
    </xf>
    <xf numFmtId="245" fontId="25" fillId="42" borderId="6" applyFont="0">
      <alignment horizontal="center" wrapText="1"/>
    </xf>
    <xf numFmtId="0" fontId="57" fillId="0" borderId="0"/>
    <xf numFmtId="229" fontId="25" fillId="60" borderId="6">
      <protection locked="0"/>
    </xf>
    <xf numFmtId="1" fontId="25" fillId="60" borderId="6" applyFont="0">
      <alignment horizontal="right"/>
    </xf>
    <xf numFmtId="182" fontId="25" fillId="60" borderId="6" applyFont="0"/>
    <xf numFmtId="9" fontId="25" fillId="60" borderId="6" applyFont="0">
      <alignment horizontal="right"/>
    </xf>
    <xf numFmtId="185" fontId="25" fillId="60" borderId="6" applyFont="0">
      <alignment horizontal="right"/>
    </xf>
    <xf numFmtId="10" fontId="25" fillId="60" borderId="6" applyFont="0">
      <alignment horizontal="right"/>
    </xf>
    <xf numFmtId="0" fontId="25" fillId="60" borderId="6" applyFont="0">
      <alignment horizontal="center" wrapText="1"/>
    </xf>
    <xf numFmtId="49" fontId="25" fillId="60" borderId="6" applyFont="0"/>
    <xf numFmtId="182" fontId="25" fillId="61" borderId="6" applyFont="0"/>
    <xf numFmtId="9" fontId="25" fillId="61" borderId="6" applyFont="0">
      <alignment horizontal="right"/>
    </xf>
    <xf numFmtId="182" fontId="25" fillId="50" borderId="6" applyFont="0">
      <alignment horizontal="right"/>
    </xf>
    <xf numFmtId="1" fontId="25" fillId="50" borderId="6" applyFont="0">
      <alignment horizontal="right"/>
    </xf>
    <xf numFmtId="182" fontId="25" fillId="50" borderId="6" applyFont="0"/>
    <xf numFmtId="176" fontId="25" fillId="50" borderId="6" applyFont="0"/>
    <xf numFmtId="10" fontId="25" fillId="50" borderId="6" applyFont="0">
      <alignment horizontal="right"/>
    </xf>
    <xf numFmtId="9" fontId="25" fillId="50" borderId="6" applyFont="0">
      <alignment horizontal="right"/>
    </xf>
    <xf numFmtId="185" fontId="25" fillId="50" borderId="6" applyFont="0">
      <alignment horizontal="right"/>
    </xf>
    <xf numFmtId="10" fontId="25" fillId="50" borderId="27" applyFont="0">
      <alignment horizontal="right"/>
    </xf>
    <xf numFmtId="0" fontId="25" fillId="50" borderId="6" applyFont="0">
      <alignment horizontal="center" wrapText="1"/>
      <protection locked="0"/>
    </xf>
    <xf numFmtId="49" fontId="25" fillId="50" borderId="6" applyFont="0"/>
    <xf numFmtId="0" fontId="45" fillId="12" borderId="4" applyNumberFormat="0" applyAlignment="0" applyProtection="0"/>
    <xf numFmtId="0" fontId="39" fillId="45" borderId="5" applyNumberFormat="0" applyAlignment="0" applyProtection="0"/>
    <xf numFmtId="0" fontId="36" fillId="30" borderId="0" applyNumberFormat="0" applyBorder="0" applyAlignment="0" applyProtection="0"/>
    <xf numFmtId="0" fontId="36" fillId="32" borderId="0" applyNumberFormat="0" applyBorder="0" applyAlignment="0" applyProtection="0"/>
    <xf numFmtId="0" fontId="36" fillId="34" borderId="0" applyNumberFormat="0" applyBorder="0" applyAlignment="0" applyProtection="0"/>
    <xf numFmtId="0" fontId="36" fillId="24" borderId="0" applyNumberFormat="0" applyBorder="0" applyAlignment="0" applyProtection="0"/>
    <xf numFmtId="0" fontId="36" fillId="26" borderId="0" applyNumberFormat="0" applyBorder="0" applyAlignment="0" applyProtection="0"/>
    <xf numFmtId="0" fontId="36" fillId="36" borderId="0" applyNumberFormat="0" applyBorder="0" applyAlignment="0" applyProtection="0"/>
    <xf numFmtId="0" fontId="48" fillId="43" borderId="7" applyNumberFormat="0" applyAlignment="0" applyProtection="0"/>
    <xf numFmtId="0" fontId="40" fillId="0" borderId="0" applyNumberFormat="0" applyFill="0" applyBorder="0" applyAlignment="0" applyProtection="0"/>
    <xf numFmtId="0" fontId="42" fillId="0" borderId="15" applyNumberFormat="0" applyFill="0" applyAlignment="0" applyProtection="0"/>
    <xf numFmtId="0" fontId="43" fillId="0" borderId="18" applyNumberFormat="0" applyFill="0" applyAlignment="0" applyProtection="0"/>
    <xf numFmtId="0" fontId="44" fillId="0" borderId="19" applyNumberFormat="0" applyFill="0" applyAlignment="0" applyProtection="0"/>
    <xf numFmtId="0" fontId="44" fillId="0" borderId="0" applyNumberFormat="0" applyFill="0" applyBorder="0" applyAlignment="0" applyProtection="0"/>
    <xf numFmtId="0" fontId="37" fillId="4" borderId="0" applyNumberFormat="0" applyBorder="0" applyAlignment="0" applyProtection="0"/>
    <xf numFmtId="0" fontId="41" fillId="6" borderId="0" applyNumberFormat="0" applyBorder="0" applyAlignment="0" applyProtection="0"/>
    <xf numFmtId="0" fontId="47" fillId="55" borderId="0" applyNumberFormat="0" applyBorder="0" applyAlignment="0" applyProtection="0"/>
    <xf numFmtId="0" fontId="51" fillId="0" borderId="0" applyNumberFormat="0" applyFill="0" applyBorder="0" applyAlignment="0" applyProtection="0"/>
    <xf numFmtId="0" fontId="25" fillId="57" borderId="25" applyNumberFormat="0" applyFont="0" applyAlignment="0" applyProtection="0"/>
    <xf numFmtId="0" fontId="46" fillId="0" borderId="24" applyNumberFormat="0" applyFill="0" applyAlignment="0" applyProtection="0"/>
    <xf numFmtId="0" fontId="50" fillId="0" borderId="26" applyNumberFormat="0" applyFill="0" applyAlignment="0" applyProtection="0"/>
    <xf numFmtId="0" fontId="49" fillId="0" borderId="0" applyNumberFormat="0" applyFill="0" applyBorder="0" applyAlignment="0" applyProtection="0"/>
    <xf numFmtId="0" fontId="38" fillId="43" borderId="4"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0" fontId="187" fillId="0" borderId="0" applyNumberFormat="0" applyFill="0" applyBorder="0" applyAlignment="0" applyProtection="0">
      <alignment vertical="top"/>
      <protection locked="0"/>
    </xf>
    <xf numFmtId="0" fontId="22" fillId="0" borderId="0"/>
    <xf numFmtId="9" fontId="22" fillId="0" borderId="0" applyFont="0" applyFill="0" applyBorder="0" applyAlignment="0" applyProtection="0"/>
    <xf numFmtId="0" fontId="25" fillId="0" borderId="0"/>
    <xf numFmtId="173" fontId="25" fillId="0" borderId="0" applyFont="0" applyFill="0" applyBorder="0" applyAlignment="0" applyProtection="0"/>
    <xf numFmtId="0" fontId="180"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0" fillId="0" borderId="0" applyNumberFormat="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98" fillId="0" borderId="0"/>
    <xf numFmtId="0" fontId="25" fillId="0" borderId="0"/>
    <xf numFmtId="43" fontId="199" fillId="0" borderId="0" applyFont="0" applyFill="0" applyBorder="0" applyAlignment="0" applyProtection="0"/>
    <xf numFmtId="0" fontId="25" fillId="0" borderId="0"/>
    <xf numFmtId="0" fontId="25" fillId="0" borderId="0"/>
    <xf numFmtId="0" fontId="215" fillId="2" borderId="0" applyNumberFormat="0" applyBorder="0" applyAlignment="0" applyProtection="0"/>
    <xf numFmtId="0" fontId="215" fillId="4" borderId="0" applyNumberFormat="0" applyBorder="0" applyAlignment="0" applyProtection="0"/>
    <xf numFmtId="0" fontId="215" fillId="6" borderId="0" applyNumberFormat="0" applyBorder="0" applyAlignment="0" applyProtection="0"/>
    <xf numFmtId="0" fontId="215" fillId="8" borderId="0" applyNumberFormat="0" applyBorder="0" applyAlignment="0" applyProtection="0"/>
    <xf numFmtId="0" fontId="215" fillId="10" borderId="0" applyNumberFormat="0" applyBorder="0" applyAlignment="0" applyProtection="0"/>
    <xf numFmtId="0" fontId="215" fillId="12" borderId="0" applyNumberFormat="0" applyBorder="0" applyAlignment="0" applyProtection="0"/>
    <xf numFmtId="0" fontId="31" fillId="14" borderId="0" applyNumberFormat="0" applyBorder="0" applyAlignment="0" applyProtection="0"/>
    <xf numFmtId="0" fontId="31" fillId="16" borderId="0" applyNumberFormat="0" applyBorder="0" applyAlignment="0" applyProtection="0"/>
    <xf numFmtId="0" fontId="31" fillId="57" borderId="0" applyNumberFormat="0" applyBorder="0" applyAlignment="0" applyProtection="0"/>
    <xf numFmtId="0" fontId="31" fillId="12" borderId="0" applyNumberFormat="0" applyBorder="0" applyAlignment="0" applyProtection="0"/>
    <xf numFmtId="0" fontId="31" fillId="10" borderId="0" applyNumberFormat="0" applyBorder="0" applyAlignment="0" applyProtection="0"/>
    <xf numFmtId="0" fontId="31" fillId="57" borderId="0" applyNumberFormat="0" applyBorder="0" applyAlignment="0" applyProtection="0"/>
    <xf numFmtId="0" fontId="215" fillId="14" borderId="0" applyNumberFormat="0" applyBorder="0" applyAlignment="0" applyProtection="0"/>
    <xf numFmtId="0" fontId="215" fillId="16" borderId="0" applyNumberFormat="0" applyBorder="0" applyAlignment="0" applyProtection="0"/>
    <xf numFmtId="0" fontId="215" fillId="18" borderId="0" applyNumberFormat="0" applyBorder="0" applyAlignment="0" applyProtection="0"/>
    <xf numFmtId="0" fontId="215" fillId="8" borderId="0" applyNumberFormat="0" applyBorder="0" applyAlignment="0" applyProtection="0"/>
    <xf numFmtId="0" fontId="215" fillId="14" borderId="0" applyNumberFormat="0" applyBorder="0" applyAlignment="0" applyProtection="0"/>
    <xf numFmtId="0" fontId="215" fillId="20"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55" borderId="0" applyNumberFormat="0" applyBorder="0" applyAlignment="0" applyProtection="0"/>
    <xf numFmtId="0" fontId="31" fillId="4" borderId="0" applyNumberFormat="0" applyBorder="0" applyAlignment="0" applyProtection="0"/>
    <xf numFmtId="0" fontId="31" fillId="10" borderId="0" applyNumberFormat="0" applyBorder="0" applyAlignment="0" applyProtection="0"/>
    <xf numFmtId="0" fontId="31" fillId="57" borderId="0" applyNumberFormat="0" applyBorder="0" applyAlignment="0" applyProtection="0"/>
    <xf numFmtId="0" fontId="216" fillId="22" borderId="0" applyNumberFormat="0" applyBorder="0" applyAlignment="0" applyProtection="0"/>
    <xf numFmtId="0" fontId="216" fillId="16" borderId="0" applyNumberFormat="0" applyBorder="0" applyAlignment="0" applyProtection="0"/>
    <xf numFmtId="0" fontId="216" fillId="18" borderId="0" applyNumberFormat="0" applyBorder="0" applyAlignment="0" applyProtection="0"/>
    <xf numFmtId="0" fontId="216" fillId="24" borderId="0" applyNumberFormat="0" applyBorder="0" applyAlignment="0" applyProtection="0"/>
    <xf numFmtId="0" fontId="216" fillId="26" borderId="0" applyNumberFormat="0" applyBorder="0" applyAlignment="0" applyProtection="0"/>
    <xf numFmtId="0" fontId="216" fillId="28" borderId="0" applyNumberFormat="0" applyBorder="0" applyAlignment="0" applyProtection="0"/>
    <xf numFmtId="0" fontId="200" fillId="10" borderId="0" applyNumberFormat="0" applyBorder="0" applyAlignment="0" applyProtection="0"/>
    <xf numFmtId="0" fontId="200" fillId="36" borderId="0" applyNumberFormat="0" applyBorder="0" applyAlignment="0" applyProtection="0"/>
    <xf numFmtId="0" fontId="200" fillId="20" borderId="0" applyNumberFormat="0" applyBorder="0" applyAlignment="0" applyProtection="0"/>
    <xf numFmtId="0" fontId="200" fillId="4" borderId="0" applyNumberFormat="0" applyBorder="0" applyAlignment="0" applyProtection="0"/>
    <xf numFmtId="0" fontId="200" fillId="10" borderId="0" applyNumberFormat="0" applyBorder="0" applyAlignment="0" applyProtection="0"/>
    <xf numFmtId="0" fontId="200" fillId="16" borderId="0" applyNumberFormat="0" applyBorder="0" applyAlignment="0" applyProtection="0"/>
    <xf numFmtId="0" fontId="216" fillId="30" borderId="0" applyNumberFormat="0" applyBorder="0" applyAlignment="0" applyProtection="0"/>
    <xf numFmtId="0" fontId="216" fillId="32" borderId="0" applyNumberFormat="0" applyBorder="0" applyAlignment="0" applyProtection="0"/>
    <xf numFmtId="0" fontId="216" fillId="34" borderId="0" applyNumberFormat="0" applyBorder="0" applyAlignment="0" applyProtection="0"/>
    <xf numFmtId="0" fontId="216" fillId="24" borderId="0" applyNumberFormat="0" applyBorder="0" applyAlignment="0" applyProtection="0"/>
    <xf numFmtId="0" fontId="216" fillId="26" borderId="0" applyNumberFormat="0" applyBorder="0" applyAlignment="0" applyProtection="0"/>
    <xf numFmtId="0" fontId="216" fillId="36" borderId="0" applyNumberFormat="0" applyBorder="0" applyAlignment="0" applyProtection="0"/>
    <xf numFmtId="0" fontId="217" fillId="4" borderId="0" applyNumberFormat="0" applyBorder="0" applyAlignment="0" applyProtection="0"/>
    <xf numFmtId="0" fontId="218" fillId="43" borderId="4" applyNumberFormat="0" applyAlignment="0" applyProtection="0"/>
    <xf numFmtId="0" fontId="219" fillId="45" borderId="5" applyNumberFormat="0" applyAlignment="0" applyProtection="0"/>
    <xf numFmtId="172" fontId="231" fillId="0" borderId="0" applyFont="0" applyFill="0" applyBorder="0" applyAlignment="0" applyProtection="0"/>
    <xf numFmtId="263" fontId="231" fillId="0" borderId="0" applyFont="0" applyFill="0" applyBorder="0" applyAlignment="0" applyProtection="0"/>
    <xf numFmtId="166" fontId="54" fillId="0" borderId="0" applyFont="0" applyFill="0" applyBorder="0" applyAlignment="0" applyProtection="0"/>
    <xf numFmtId="174" fontId="25" fillId="0" borderId="0" applyFont="0" applyFill="0" applyBorder="0" applyAlignment="0" applyProtection="0"/>
    <xf numFmtId="172" fontId="231" fillId="0" borderId="0" applyFont="0" applyFill="0" applyBorder="0" applyAlignment="0" applyProtection="0"/>
    <xf numFmtId="172" fontId="231" fillId="0" borderId="0" applyFont="0" applyFill="0" applyBorder="0" applyAlignment="0" applyProtection="0"/>
    <xf numFmtId="173" fontId="231" fillId="0" borderId="0" applyFont="0" applyFill="0" applyBorder="0" applyAlignment="0" applyProtection="0"/>
    <xf numFmtId="173" fontId="231" fillId="0" borderId="0" applyFont="0" applyFill="0" applyBorder="0" applyAlignment="0" applyProtection="0"/>
    <xf numFmtId="0" fontId="54" fillId="0" borderId="0" applyFont="0" applyFill="0" applyBorder="0" applyAlignment="0" applyProtection="0"/>
    <xf numFmtId="173" fontId="25" fillId="0" borderId="0" applyFont="0" applyFill="0" applyBorder="0" applyAlignment="0" applyProtection="0"/>
    <xf numFmtId="3" fontId="54" fillId="0" borderId="0" applyFont="0" applyFill="0" applyBorder="0" applyAlignment="0" applyProtection="0"/>
    <xf numFmtId="3" fontId="25" fillId="0" borderId="0" applyFont="0" applyFill="0" applyBorder="0" applyAlignment="0" applyProtection="0"/>
    <xf numFmtId="171" fontId="54" fillId="0" borderId="0" applyFont="0" applyFill="0" applyBorder="0" applyAlignment="0" applyProtection="0"/>
    <xf numFmtId="261" fontId="25" fillId="0" borderId="0" applyFont="0" applyFill="0" applyBorder="0" applyAlignment="0" applyProtection="0"/>
    <xf numFmtId="262" fontId="54" fillId="0" borderId="0" applyFont="0" applyFill="0" applyBorder="0" applyAlignment="0" applyProtection="0"/>
    <xf numFmtId="164" fontId="231" fillId="0" borderId="0" applyFont="0" applyFill="0" applyBorder="0" applyAlignment="0" applyProtection="0"/>
    <xf numFmtId="164" fontId="231" fillId="0" borderId="0" applyFont="0" applyFill="0" applyBorder="0" applyAlignment="0" applyProtection="0"/>
    <xf numFmtId="0" fontId="220" fillId="0" borderId="0" applyNumberFormat="0" applyFill="0" applyBorder="0" applyAlignment="0" applyProtection="0"/>
    <xf numFmtId="0" fontId="221" fillId="6" borderId="0" applyNumberFormat="0" applyBorder="0" applyAlignment="0" applyProtection="0"/>
    <xf numFmtId="0" fontId="222" fillId="0" borderId="15" applyNumberFormat="0" applyFill="0" applyAlignment="0" applyProtection="0"/>
    <xf numFmtId="0" fontId="223" fillId="0" borderId="18" applyNumberFormat="0" applyFill="0" applyAlignment="0" applyProtection="0"/>
    <xf numFmtId="0" fontId="224" fillId="0" borderId="19" applyNumberFormat="0" applyFill="0" applyAlignment="0" applyProtection="0"/>
    <xf numFmtId="0" fontId="224" fillId="0" borderId="0" applyNumberFormat="0" applyFill="0" applyBorder="0" applyAlignment="0" applyProtection="0"/>
    <xf numFmtId="0" fontId="180" fillId="0" borderId="0" applyNumberFormat="0" applyFont="0" applyFill="0" applyBorder="0" applyAlignment="0" applyProtection="0"/>
    <xf numFmtId="0" fontId="232" fillId="0" borderId="0" applyNumberFormat="0" applyFill="0" applyBorder="0" applyAlignment="0" applyProtection="0">
      <alignment vertical="top"/>
      <protection locked="0"/>
    </xf>
    <xf numFmtId="0" fontId="225" fillId="12" borderId="4" applyNumberFormat="0" applyAlignment="0" applyProtection="0"/>
    <xf numFmtId="0" fontId="226" fillId="0" borderId="24" applyNumberFormat="0" applyFill="0" applyAlignment="0" applyProtection="0"/>
    <xf numFmtId="0" fontId="227" fillId="55" borderId="0" applyNumberFormat="0" applyBorder="0" applyAlignment="0" applyProtection="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 fillId="0" borderId="0"/>
    <xf numFmtId="0" fontId="23" fillId="0" borderId="0"/>
    <xf numFmtId="0" fontId="23" fillId="0" borderId="0"/>
    <xf numFmtId="0" fontId="231" fillId="0" borderId="0"/>
    <xf numFmtId="0" fontId="231" fillId="0" borderId="0"/>
    <xf numFmtId="0" fontId="231" fillId="0" borderId="0"/>
    <xf numFmtId="0" fontId="231" fillId="0" borderId="0"/>
    <xf numFmtId="0" fontId="54"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54"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 fillId="0" borderId="0"/>
    <xf numFmtId="0" fontId="231" fillId="0" borderId="0"/>
    <xf numFmtId="0" fontId="231" fillId="0" borderId="0"/>
    <xf numFmtId="0" fontId="25" fillId="0" borderId="0"/>
    <xf numFmtId="0" fontId="231" fillId="0" borderId="0"/>
    <xf numFmtId="0" fontId="231" fillId="0" borderId="0"/>
    <xf numFmtId="0" fontId="231" fillId="0" borderId="0"/>
    <xf numFmtId="0" fontId="231" fillId="0" borderId="0"/>
    <xf numFmtId="0" fontId="233" fillId="0" borderId="0"/>
    <xf numFmtId="0" fontId="54" fillId="0" borderId="0"/>
    <xf numFmtId="0" fontId="25"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1" fillId="0" borderId="0"/>
    <xf numFmtId="0" fontId="231" fillId="0" borderId="0"/>
    <xf numFmtId="0" fontId="54" fillId="0" borderId="0"/>
    <xf numFmtId="0" fontId="23" fillId="0" borderId="0"/>
    <xf numFmtId="0" fontId="25" fillId="0" borderId="0"/>
    <xf numFmtId="0" fontId="231" fillId="0" borderId="0"/>
    <xf numFmtId="0" fontId="231" fillId="0" borderId="0"/>
    <xf numFmtId="0" fontId="231" fillId="0" borderId="0"/>
    <xf numFmtId="0" fontId="231" fillId="0" borderId="0"/>
    <xf numFmtId="0" fontId="234" fillId="0" borderId="0"/>
    <xf numFmtId="0" fontId="25" fillId="0" borderId="0"/>
    <xf numFmtId="0" fontId="23" fillId="0" borderId="0"/>
    <xf numFmtId="0" fontId="23" fillId="0" borderId="0"/>
    <xf numFmtId="0" fontId="25" fillId="0" borderId="0"/>
    <xf numFmtId="0" fontId="25" fillId="0" borderId="0"/>
    <xf numFmtId="0" fontId="25" fillId="0" borderId="0"/>
    <xf numFmtId="0" fontId="25" fillId="0" borderId="0"/>
    <xf numFmtId="0" fontId="231" fillId="0" borderId="0"/>
    <xf numFmtId="0" fontId="231" fillId="0" borderId="0"/>
    <xf numFmtId="0" fontId="54" fillId="0" borderId="0"/>
    <xf numFmtId="0" fontId="23" fillId="0" borderId="0"/>
    <xf numFmtId="0" fontId="25" fillId="0" borderId="0"/>
    <xf numFmtId="0" fontId="231" fillId="0" borderId="0"/>
    <xf numFmtId="0" fontId="231" fillId="0" borderId="0"/>
    <xf numFmtId="0" fontId="231" fillId="0" borderId="0"/>
    <xf numFmtId="0" fontId="231" fillId="0" borderId="0"/>
    <xf numFmtId="0" fontId="25" fillId="0" borderId="0"/>
    <xf numFmtId="0" fontId="231" fillId="0" borderId="0"/>
    <xf numFmtId="0" fontId="231" fillId="0" borderId="0"/>
    <xf numFmtId="0" fontId="231" fillId="0" borderId="0"/>
    <xf numFmtId="0" fontId="231" fillId="0" borderId="0"/>
    <xf numFmtId="0" fontId="215" fillId="57" borderId="25" applyNumberFormat="0" applyFont="0" applyAlignment="0" applyProtection="0"/>
    <xf numFmtId="0" fontId="228" fillId="43" borderId="7" applyNumberFormat="0" applyAlignment="0" applyProtection="0"/>
    <xf numFmtId="9" fontId="20" fillId="0" borderId="0" applyFont="0" applyFill="0" applyBorder="0" applyAlignment="0" applyProtection="0"/>
    <xf numFmtId="0" fontId="54" fillId="0" borderId="0"/>
    <xf numFmtId="9" fontId="5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29" fillId="0" borderId="0" applyNumberFormat="0" applyFill="0" applyBorder="0" applyAlignment="0" applyProtection="0"/>
    <xf numFmtId="0" fontId="34" fillId="0" borderId="26" applyNumberFormat="0" applyFill="0" applyAlignment="0" applyProtection="0"/>
    <xf numFmtId="0" fontId="230" fillId="0" borderId="0" applyNumberFormat="0" applyFill="0" applyBorder="0" applyAlignment="0" applyProtection="0"/>
    <xf numFmtId="0" fontId="201" fillId="55" borderId="4" applyNumberFormat="0" applyAlignment="0" applyProtection="0"/>
    <xf numFmtId="0" fontId="202" fillId="45" borderId="5" applyNumberFormat="0" applyAlignment="0" applyProtection="0"/>
    <xf numFmtId="0" fontId="200" fillId="78" borderId="0" applyNumberFormat="0" applyBorder="0" applyAlignment="0" applyProtection="0"/>
    <xf numFmtId="0" fontId="200" fillId="36" borderId="0" applyNumberFormat="0" applyBorder="0" applyAlignment="0" applyProtection="0"/>
    <xf numFmtId="0" fontId="200" fillId="20" borderId="0" applyNumberFormat="0" applyBorder="0" applyAlignment="0" applyProtection="0"/>
    <xf numFmtId="0" fontId="200" fillId="79" borderId="0" applyNumberFormat="0" applyBorder="0" applyAlignment="0" applyProtection="0"/>
    <xf numFmtId="0" fontId="200" fillId="26" borderId="0" applyNumberFormat="0" applyBorder="0" applyAlignment="0" applyProtection="0"/>
    <xf numFmtId="0" fontId="200" fillId="32" borderId="0" applyNumberFormat="0" applyBorder="0" applyAlignment="0" applyProtection="0"/>
    <xf numFmtId="0" fontId="203" fillId="80" borderId="7" applyNumberFormat="0" applyAlignment="0" applyProtection="0"/>
    <xf numFmtId="0" fontId="204" fillId="0" borderId="0" applyNumberFormat="0" applyFill="0" applyBorder="0" applyAlignment="0" applyProtection="0"/>
    <xf numFmtId="0" fontId="205" fillId="0" borderId="55" applyNumberFormat="0" applyFill="0" applyAlignment="0" applyProtection="0"/>
    <xf numFmtId="0" fontId="206" fillId="0" borderId="56" applyNumberFormat="0" applyFill="0" applyAlignment="0" applyProtection="0"/>
    <xf numFmtId="0" fontId="207" fillId="0" borderId="57" applyNumberFormat="0" applyFill="0" applyAlignment="0" applyProtection="0"/>
    <xf numFmtId="0" fontId="207" fillId="0" borderId="0" applyNumberFormat="0" applyFill="0" applyBorder="0" applyAlignment="0" applyProtection="0"/>
    <xf numFmtId="0" fontId="208" fillId="8" borderId="0" applyNumberFormat="0" applyBorder="0" applyAlignment="0" applyProtection="0"/>
    <xf numFmtId="0" fontId="209" fillId="10" borderId="0" applyNumberFormat="0" applyBorder="0" applyAlignment="0" applyProtection="0"/>
    <xf numFmtId="0" fontId="210" fillId="55" borderId="0" applyNumberFormat="0" applyBorder="0" applyAlignment="0" applyProtection="0"/>
    <xf numFmtId="0" fontId="211" fillId="0" borderId="0" applyNumberFormat="0" applyFill="0" applyBorder="0" applyAlignment="0" applyProtection="0"/>
    <xf numFmtId="0" fontId="211" fillId="0" borderId="58" applyNumberFormat="0" applyFill="0" applyAlignment="0" applyProtection="0"/>
    <xf numFmtId="0" fontId="212" fillId="0" borderId="59" applyNumberFormat="0" applyFill="0" applyAlignment="0" applyProtection="0"/>
    <xf numFmtId="0" fontId="213" fillId="0" borderId="0" applyNumberFormat="0" applyFill="0" applyBorder="0" applyAlignment="0" applyProtection="0"/>
    <xf numFmtId="0" fontId="214" fillId="80" borderId="4" applyNumberFormat="0" applyAlignment="0" applyProtection="0"/>
    <xf numFmtId="0" fontId="25" fillId="0" borderId="0"/>
    <xf numFmtId="9" fontId="25" fillId="0" borderId="0" applyFont="0" applyFill="0" applyBorder="0" applyAlignment="0" applyProtection="0"/>
    <xf numFmtId="0" fontId="91"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54" fillId="0" borderId="0"/>
    <xf numFmtId="0" fontId="25" fillId="0" borderId="0"/>
    <xf numFmtId="0" fontId="25"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5" fillId="0" borderId="0"/>
    <xf numFmtId="0" fontId="25" fillId="0" borderId="0"/>
    <xf numFmtId="0" fontId="25" fillId="0" borderId="0"/>
    <xf numFmtId="0" fontId="25" fillId="0" borderId="0"/>
    <xf numFmtId="0" fontId="25" fillId="0" borderId="0"/>
    <xf numFmtId="0" fontId="54" fillId="0" borderId="0"/>
    <xf numFmtId="0" fontId="54" fillId="0" borderId="0"/>
    <xf numFmtId="0" fontId="54" fillId="0" borderId="0"/>
    <xf numFmtId="0" fontId="54" fillId="0" borderId="0"/>
    <xf numFmtId="0" fontId="25" fillId="0" borderId="0"/>
    <xf numFmtId="0" fontId="25" fillId="0" borderId="0"/>
    <xf numFmtId="0" fontId="25"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55" fillId="0" borderId="0"/>
    <xf numFmtId="0" fontId="55" fillId="0" borderId="0"/>
    <xf numFmtId="0" fontId="25" fillId="0" borderId="0" applyNumberFormat="0" applyFill="0" applyBorder="0" applyAlignment="0" applyProtection="0"/>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246" fillId="0" borderId="0">
      <alignment vertical="top"/>
    </xf>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5" fillId="0" borderId="0" applyNumberFormat="0" applyFill="0" applyBorder="0" applyAlignment="0" applyProtection="0"/>
    <xf numFmtId="0" fontId="247"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0" fontId="247" fillId="111" borderId="6">
      <alignment horizontal="center"/>
    </xf>
    <xf numFmtId="3" fontId="33" fillId="0" borderId="6"/>
    <xf numFmtId="3" fontId="52" fillId="0" borderId="6"/>
    <xf numFmtId="3" fontId="52" fillId="0" borderId="6"/>
    <xf numFmtId="3" fontId="52"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52" fillId="0" borderId="6"/>
    <xf numFmtId="3" fontId="52" fillId="0" borderId="6"/>
    <xf numFmtId="3" fontId="52"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52"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3" fontId="33" fillId="0" borderId="6"/>
    <xf numFmtId="0" fontId="248" fillId="0" borderId="6">
      <alignment horizontal="center"/>
    </xf>
    <xf numFmtId="0" fontId="68" fillId="0" borderId="6">
      <alignment horizontal="center"/>
    </xf>
    <xf numFmtId="0" fontId="68" fillId="0" borderId="6">
      <alignment horizontal="center"/>
    </xf>
    <xf numFmtId="0" fontId="6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68" fillId="0" borderId="6">
      <alignment horizontal="center"/>
    </xf>
    <xf numFmtId="0" fontId="68" fillId="0" borderId="6">
      <alignment horizontal="center"/>
    </xf>
    <xf numFmtId="0" fontId="6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8" fillId="0" borderId="6">
      <alignment horizontal="center"/>
    </xf>
    <xf numFmtId="0" fontId="249"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9" fillId="112" borderId="6">
      <alignment horizontal="center"/>
    </xf>
    <xf numFmtId="0" fontId="247" fillId="111" borderId="6"/>
    <xf numFmtId="0" fontId="66" fillId="111" borderId="6"/>
    <xf numFmtId="0" fontId="66" fillId="111" borderId="6"/>
    <xf numFmtId="0" fontId="66" fillId="111" borderId="6"/>
    <xf numFmtId="0" fontId="247"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66" fillId="111" borderId="6"/>
    <xf numFmtId="0" fontId="66" fillId="111" borderId="6"/>
    <xf numFmtId="0" fontId="66"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251" fillId="111" borderId="6"/>
    <xf numFmtId="0" fontId="251" fillId="111" borderId="6"/>
    <xf numFmtId="0" fontId="251"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247" fillId="111" borderId="6"/>
    <xf numFmtId="0" fontId="247" fillId="111" borderId="6"/>
    <xf numFmtId="0" fontId="247" fillId="111" borderId="6"/>
    <xf numFmtId="0" fontId="247" fillId="111" borderId="6"/>
    <xf numFmtId="0" fontId="247"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47" fillId="111" borderId="6"/>
    <xf numFmtId="0" fontId="252" fillId="0" borderId="0"/>
    <xf numFmtId="0" fontId="253"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3" fillId="0" borderId="0"/>
    <xf numFmtId="0" fontId="253" fillId="0" borderId="0"/>
    <xf numFmtId="0" fontId="253" fillId="0" borderId="0"/>
    <xf numFmtId="0" fontId="253" fillId="0" borderId="0"/>
    <xf numFmtId="0" fontId="253" fillId="0" borderId="0"/>
    <xf numFmtId="0" fontId="253"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3"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3" fillId="0" borderId="0"/>
    <xf numFmtId="0" fontId="253" fillId="0" borderId="0"/>
    <xf numFmtId="0" fontId="253" fillId="0" borderId="0"/>
    <xf numFmtId="0" fontId="253" fillId="0" borderId="0"/>
    <xf numFmtId="0" fontId="253" fillId="0" borderId="0"/>
    <xf numFmtId="0" fontId="253" fillId="0" borderId="0"/>
    <xf numFmtId="0" fontId="253"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252" fillId="0" borderId="0"/>
    <xf numFmtId="0" fontId="55" fillId="0" borderId="0"/>
    <xf numFmtId="0" fontId="35" fillId="2" borderId="0" applyNumberFormat="0" applyBorder="0" applyAlignment="0" applyProtection="0"/>
    <xf numFmtId="0" fontId="35" fillId="4" borderId="0" applyNumberFormat="0" applyBorder="0" applyAlignment="0" applyProtection="0"/>
    <xf numFmtId="0" fontId="35" fillId="6" borderId="0" applyNumberFormat="0" applyBorder="0" applyAlignment="0" applyProtection="0"/>
    <xf numFmtId="0" fontId="35" fillId="8" borderId="0" applyNumberFormat="0" applyBorder="0" applyAlignment="0" applyProtection="0"/>
    <xf numFmtId="0" fontId="35" fillId="10" borderId="0" applyNumberFormat="0" applyBorder="0" applyAlignment="0" applyProtection="0"/>
    <xf numFmtId="0" fontId="35" fillId="1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243" fillId="88"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16" borderId="0" applyNumberFormat="0" applyBorder="0" applyAlignment="0" applyProtection="0"/>
    <xf numFmtId="0" fontId="243" fillId="92"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57" borderId="0" applyNumberFormat="0" applyBorder="0" applyAlignment="0" applyProtection="0"/>
    <xf numFmtId="0" fontId="243" fillId="9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3" borderId="0" applyNumberFormat="0" applyBorder="0" applyAlignment="0" applyProtection="0"/>
    <xf numFmtId="0" fontId="243" fillId="100"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2" borderId="0" applyNumberFormat="0" applyBorder="0" applyAlignment="0" applyProtection="0"/>
    <xf numFmtId="0" fontId="243" fillId="104"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4" borderId="0" applyNumberFormat="0" applyBorder="0" applyAlignment="0" applyProtection="0"/>
    <xf numFmtId="0" fontId="243" fillId="108"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8" borderId="0" applyNumberFormat="0" applyBorder="0" applyAlignment="0" applyProtection="0"/>
    <xf numFmtId="0" fontId="35" fillId="16" borderId="0" applyNumberFormat="0" applyBorder="0" applyAlignment="0" applyProtection="0"/>
    <xf numFmtId="0" fontId="35" fillId="57" borderId="0" applyNumberFormat="0" applyBorder="0" applyAlignment="0" applyProtection="0"/>
    <xf numFmtId="0" fontId="35" fillId="12" borderId="0" applyNumberFormat="0" applyBorder="0" applyAlignment="0" applyProtection="0"/>
    <xf numFmtId="0" fontId="35" fillId="18" borderId="0" applyNumberFormat="0" applyBorder="0" applyAlignment="0" applyProtection="0"/>
    <xf numFmtId="0" fontId="35" fillId="57"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8"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20"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45" borderId="0" applyNumberFormat="0" applyBorder="0" applyAlignment="0" applyProtection="0"/>
    <xf numFmtId="0" fontId="243" fillId="89"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243" fillId="93"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34" borderId="0" applyNumberFormat="0" applyBorder="0" applyAlignment="0" applyProtection="0"/>
    <xf numFmtId="0" fontId="243" fillId="9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3" borderId="0" applyNumberFormat="0" applyBorder="0" applyAlignment="0" applyProtection="0"/>
    <xf numFmtId="0" fontId="243" fillId="101"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9" fillId="105" borderId="0" applyNumberFormat="0" applyBorder="0" applyAlignment="0" applyProtection="0"/>
    <xf numFmtId="0" fontId="35" fillId="45"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12" borderId="0" applyNumberFormat="0" applyBorder="0" applyAlignment="0" applyProtection="0"/>
    <xf numFmtId="0" fontId="243" fillId="10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18" borderId="0" applyNumberFormat="0" applyBorder="0" applyAlignment="0" applyProtection="0"/>
    <xf numFmtId="0" fontId="35" fillId="16" borderId="0" applyNumberFormat="0" applyBorder="0" applyAlignment="0" applyProtection="0"/>
    <xf numFmtId="0" fontId="35" fillId="55" borderId="0" applyNumberFormat="0" applyBorder="0" applyAlignment="0" applyProtection="0"/>
    <xf numFmtId="0" fontId="35" fillId="114" borderId="0" applyNumberFormat="0" applyBorder="0" applyAlignment="0" applyProtection="0"/>
    <xf numFmtId="0" fontId="35" fillId="18" borderId="0" applyNumberFormat="0" applyBorder="0" applyAlignment="0" applyProtection="0"/>
    <xf numFmtId="0" fontId="35" fillId="55"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6" fillId="22" borderId="0" applyNumberFormat="0" applyBorder="0" applyAlignment="0" applyProtection="0"/>
    <xf numFmtId="0" fontId="36" fillId="16" borderId="0" applyNumberFormat="0" applyBorder="0" applyAlignment="0" applyProtection="0"/>
    <xf numFmtId="0" fontId="36" fillId="18" borderId="0" applyNumberFormat="0" applyBorder="0" applyAlignment="0" applyProtection="0"/>
    <xf numFmtId="0" fontId="36" fillId="24" borderId="0" applyNumberFormat="0" applyBorder="0" applyAlignment="0" applyProtection="0"/>
    <xf numFmtId="0" fontId="36" fillId="26" borderId="0" applyNumberFormat="0" applyBorder="0" applyAlignment="0" applyProtection="0"/>
    <xf numFmtId="0" fontId="36" fillId="28"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45" borderId="0" applyNumberFormat="0" applyBorder="0" applyAlignment="0" applyProtection="0"/>
    <xf numFmtId="0" fontId="254" fillId="9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254" fillId="94"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34" borderId="0" applyNumberFormat="0" applyBorder="0" applyAlignment="0" applyProtection="0"/>
    <xf numFmtId="0" fontId="254" fillId="9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43" borderId="0" applyNumberFormat="0" applyBorder="0" applyAlignment="0" applyProtection="0"/>
    <xf numFmtId="0" fontId="254" fillId="102"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254" fillId="10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12" borderId="0" applyNumberFormat="0" applyBorder="0" applyAlignment="0" applyProtection="0"/>
    <xf numFmtId="0" fontId="254" fillId="110"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115" borderId="0" applyNumberFormat="0" applyBorder="0" applyAlignment="0" applyProtection="0"/>
    <xf numFmtId="0" fontId="36" fillId="16" borderId="0" applyNumberFormat="0" applyBorder="0" applyAlignment="0" applyProtection="0"/>
    <xf numFmtId="0" fontId="36" fillId="55" borderId="0" applyNumberFormat="0" applyBorder="0" applyAlignment="0" applyProtection="0"/>
    <xf numFmtId="0" fontId="36" fillId="116" borderId="0" applyNumberFormat="0" applyBorder="0" applyAlignment="0" applyProtection="0"/>
    <xf numFmtId="0" fontId="36" fillId="115" borderId="0" applyNumberFormat="0" applyBorder="0" applyAlignment="0" applyProtection="0"/>
    <xf numFmtId="0" fontId="36" fillId="117" borderId="0" applyNumberFormat="0" applyBorder="0" applyAlignment="0" applyProtection="0"/>
    <xf numFmtId="0" fontId="200" fillId="22" borderId="0" applyNumberFormat="0" applyBorder="0" applyAlignment="0" applyProtection="0"/>
    <xf numFmtId="0" fontId="200" fillId="22" borderId="0" applyNumberFormat="0" applyBorder="0" applyAlignment="0" applyProtection="0"/>
    <xf numFmtId="0" fontId="200" fillId="16" borderId="0" applyNumberFormat="0" applyBorder="0" applyAlignment="0" applyProtection="0"/>
    <xf numFmtId="0" fontId="200" fillId="16" borderId="0" applyNumberFormat="0" applyBorder="0" applyAlignment="0" applyProtection="0"/>
    <xf numFmtId="0" fontId="200" fillId="18" borderId="0" applyNumberFormat="0" applyBorder="0" applyAlignment="0" applyProtection="0"/>
    <xf numFmtId="0" fontId="200" fillId="18" borderId="0" applyNumberFormat="0" applyBorder="0" applyAlignment="0" applyProtection="0"/>
    <xf numFmtId="0" fontId="200" fillId="24" borderId="0" applyNumberFormat="0" applyBorder="0" applyAlignment="0" applyProtection="0"/>
    <xf numFmtId="0" fontId="200" fillId="24" borderId="0" applyNumberFormat="0" applyBorder="0" applyAlignment="0" applyProtection="0"/>
    <xf numFmtId="0" fontId="200" fillId="26" borderId="0" applyNumberFormat="0" applyBorder="0" applyAlignment="0" applyProtection="0"/>
    <xf numFmtId="0" fontId="200" fillId="26" borderId="0" applyNumberFormat="0" applyBorder="0" applyAlignment="0" applyProtection="0"/>
    <xf numFmtId="0" fontId="200" fillId="28" borderId="0" applyNumberFormat="0" applyBorder="0" applyAlignment="0" applyProtection="0"/>
    <xf numFmtId="0" fontId="200" fillId="28" borderId="0" applyNumberFormat="0" applyBorder="0" applyAlignment="0" applyProtection="0"/>
    <xf numFmtId="0" fontId="255" fillId="0" borderId="0">
      <alignment vertical="center"/>
    </xf>
    <xf numFmtId="0" fontId="256" fillId="47" borderId="62">
      <alignment vertical="center"/>
    </xf>
    <xf numFmtId="0" fontId="54" fillId="0" borderId="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26" borderId="0" applyNumberFormat="0" applyBorder="0" applyAlignment="0" applyProtection="0"/>
    <xf numFmtId="0" fontId="254" fillId="64"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254" fillId="91"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254" fillId="95"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79" borderId="0" applyNumberFormat="0" applyBorder="0" applyAlignment="0" applyProtection="0"/>
    <xf numFmtId="0" fontId="254" fillId="99"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254" fillId="103"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20" borderId="0" applyNumberFormat="0" applyBorder="0" applyAlignment="0" applyProtection="0"/>
    <xf numFmtId="0" fontId="254" fillId="10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115" borderId="0" applyNumberFormat="0" applyBorder="0" applyAlignment="0" applyProtection="0"/>
    <xf numFmtId="0" fontId="36" fillId="118" borderId="0" applyNumberFormat="0" applyBorder="0" applyAlignment="0" applyProtection="0"/>
    <xf numFmtId="0" fontId="36" fillId="78" borderId="0" applyNumberFormat="0" applyBorder="0" applyAlignment="0" applyProtection="0"/>
    <xf numFmtId="0" fontId="36" fillId="36" borderId="0" applyNumberFormat="0" applyBorder="0" applyAlignment="0" applyProtection="0"/>
    <xf numFmtId="0" fontId="36" fillId="119" borderId="0" applyNumberFormat="0" applyBorder="0" applyAlignment="0" applyProtection="0"/>
    <xf numFmtId="0" fontId="36" fillId="120" borderId="0" applyNumberFormat="0" applyBorder="0" applyAlignment="0" applyProtection="0"/>
    <xf numFmtId="0" fontId="257" fillId="80" borderId="74" applyNumberFormat="0" applyAlignment="0" applyProtection="0"/>
    <xf numFmtId="0" fontId="51" fillId="0" borderId="0" applyNumberFormat="0" applyFill="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8" borderId="0" applyNumberFormat="0" applyBorder="0" applyAlignment="0" applyProtection="0"/>
    <xf numFmtId="0" fontId="258" fillId="65"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259" fillId="80" borderId="75" applyNumberFormat="0" applyAlignment="0" applyProtection="0"/>
    <xf numFmtId="0" fontId="52" fillId="0" borderId="60"/>
    <xf numFmtId="0" fontId="33" fillId="0" borderId="60"/>
    <xf numFmtId="0" fontId="33" fillId="0" borderId="60"/>
    <xf numFmtId="0" fontId="52" fillId="0" borderId="60"/>
    <xf numFmtId="0" fontId="33" fillId="0" borderId="60"/>
    <xf numFmtId="199" fontId="19" fillId="0" borderId="32"/>
    <xf numFmtId="199" fontId="19" fillId="0" borderId="32"/>
    <xf numFmtId="199" fontId="35" fillId="0" borderId="76"/>
    <xf numFmtId="202" fontId="19" fillId="0" borderId="0"/>
    <xf numFmtId="203" fontId="19" fillId="0" borderId="0"/>
    <xf numFmtId="202" fontId="35" fillId="0" borderId="0"/>
    <xf numFmtId="15" fontId="19" fillId="0" borderId="0"/>
    <xf numFmtId="15" fontId="19" fillId="0" borderId="0"/>
    <xf numFmtId="15" fontId="35" fillId="0" borderId="0"/>
    <xf numFmtId="199" fontId="19" fillId="0" borderId="0"/>
    <xf numFmtId="199" fontId="19" fillId="0" borderId="0"/>
    <xf numFmtId="206" fontId="19" fillId="0" borderId="0"/>
    <xf numFmtId="199" fontId="35" fillId="0" borderId="0"/>
    <xf numFmtId="199" fontId="19" fillId="0" borderId="33">
      <alignment horizontal="center"/>
    </xf>
    <xf numFmtId="199" fontId="19" fillId="0" borderId="33">
      <alignment horizontal="center"/>
    </xf>
    <xf numFmtId="199" fontId="35" fillId="0" borderId="77">
      <alignment horizontal="center"/>
    </xf>
    <xf numFmtId="207" fontId="19" fillId="0" borderId="0"/>
    <xf numFmtId="207" fontId="19" fillId="0" borderId="0"/>
    <xf numFmtId="207" fontId="35" fillId="0" borderId="0"/>
    <xf numFmtId="208" fontId="19" fillId="0" borderId="0">
      <alignment horizontal="right"/>
    </xf>
    <xf numFmtId="208" fontId="19" fillId="0" borderId="0">
      <alignment horizontal="right"/>
    </xf>
    <xf numFmtId="208" fontId="35" fillId="0" borderId="0">
      <alignment horizontal="right"/>
    </xf>
    <xf numFmtId="175" fontId="19" fillId="0" borderId="0">
      <alignment horizontal="right"/>
    </xf>
    <xf numFmtId="211" fontId="19" fillId="0" borderId="0">
      <alignment horizontal="right"/>
    </xf>
    <xf numFmtId="175" fontId="35" fillId="0" borderId="0">
      <alignment horizontal="right"/>
    </xf>
    <xf numFmtId="3" fontId="260" fillId="47" borderId="6" applyBorder="0">
      <protection hidden="1"/>
    </xf>
    <xf numFmtId="0" fontId="38" fillId="43" borderId="4" applyNumberFormat="0" applyAlignment="0" applyProtection="0"/>
    <xf numFmtId="3" fontId="261" fillId="49" borderId="6">
      <protection hidden="1"/>
    </xf>
    <xf numFmtId="4" fontId="261" fillId="0" borderId="78">
      <protection hidden="1"/>
    </xf>
    <xf numFmtId="10" fontId="261" fillId="49" borderId="78" applyBorder="0">
      <protection hidden="1"/>
    </xf>
    <xf numFmtId="0" fontId="38" fillId="43" borderId="4" applyNumberFormat="0" applyAlignment="0" applyProtection="0"/>
    <xf numFmtId="0" fontId="38" fillId="43" borderId="4" applyNumberFormat="0" applyAlignment="0" applyProtection="0"/>
    <xf numFmtId="0" fontId="38" fillId="43" borderId="4" applyNumberFormat="0" applyAlignment="0" applyProtection="0"/>
    <xf numFmtId="0" fontId="38" fillId="43" borderId="4" applyNumberFormat="0" applyAlignment="0" applyProtection="0"/>
    <xf numFmtId="0" fontId="38" fillId="43" borderId="4" applyNumberFormat="0" applyAlignment="0" applyProtection="0"/>
    <xf numFmtId="0" fontId="38" fillId="43" borderId="4" applyNumberFormat="0" applyAlignment="0" applyProtection="0"/>
    <xf numFmtId="0" fontId="262" fillId="113" borderId="4" applyNumberFormat="0" applyAlignment="0" applyProtection="0"/>
    <xf numFmtId="0" fontId="263" fillId="85" borderId="67" applyNumberFormat="0" applyAlignment="0" applyProtection="0"/>
    <xf numFmtId="0" fontId="38" fillId="43" borderId="4" applyNumberFormat="0" applyAlignment="0" applyProtection="0"/>
    <xf numFmtId="0" fontId="38" fillId="43" borderId="4" applyNumberFormat="0" applyAlignment="0" applyProtection="0"/>
    <xf numFmtId="0" fontId="38" fillId="43" borderId="4" applyNumberFormat="0" applyAlignment="0" applyProtection="0"/>
    <xf numFmtId="0" fontId="38" fillId="43" borderId="4" applyNumberFormat="0" applyAlignment="0" applyProtection="0"/>
    <xf numFmtId="0" fontId="38" fillId="43" borderId="4" applyNumberFormat="0" applyAlignment="0" applyProtection="0"/>
    <xf numFmtId="0" fontId="38" fillId="43" borderId="4" applyNumberFormat="0" applyAlignment="0" applyProtection="0"/>
    <xf numFmtId="264" fontId="264" fillId="0" borderId="0" applyFont="0" applyFill="0" applyBorder="0" applyAlignment="0" applyProtection="0"/>
    <xf numFmtId="265" fontId="264" fillId="0" borderId="0" applyFont="0" applyFill="0" applyBorder="0" applyAlignment="0" applyProtection="0"/>
    <xf numFmtId="0" fontId="46" fillId="0" borderId="24" applyNumberFormat="0" applyFill="0" applyAlignment="0" applyProtection="0"/>
    <xf numFmtId="0" fontId="39" fillId="45" borderId="5" applyNumberFormat="0" applyAlignment="0" applyProtection="0"/>
    <xf numFmtId="0" fontId="39" fillId="45" borderId="5" applyNumberFormat="0" applyAlignment="0" applyProtection="0"/>
    <xf numFmtId="0" fontId="39" fillId="45" borderId="5" applyNumberFormat="0" applyAlignment="0" applyProtection="0"/>
    <xf numFmtId="0" fontId="39" fillId="45" borderId="5" applyNumberFormat="0" applyAlignment="0" applyProtection="0"/>
    <xf numFmtId="0" fontId="39" fillId="45" borderId="5" applyNumberFormat="0" applyAlignment="0" applyProtection="0"/>
    <xf numFmtId="0" fontId="39" fillId="45" borderId="5" applyNumberFormat="0" applyAlignment="0" applyProtection="0"/>
    <xf numFmtId="0" fontId="39" fillId="118" borderId="5" applyNumberFormat="0" applyAlignment="0" applyProtection="0"/>
    <xf numFmtId="0" fontId="244" fillId="86" borderId="70" applyNumberFormat="0" applyAlignment="0" applyProtection="0"/>
    <xf numFmtId="0" fontId="39" fillId="45" borderId="5" applyNumberFormat="0" applyAlignment="0" applyProtection="0"/>
    <xf numFmtId="0" fontId="39" fillId="45" borderId="5" applyNumberFormat="0" applyAlignment="0" applyProtection="0"/>
    <xf numFmtId="0" fontId="39" fillId="45" borderId="5" applyNumberFormat="0" applyAlignment="0" applyProtection="0"/>
    <xf numFmtId="0" fontId="39" fillId="45" borderId="5" applyNumberFormat="0" applyAlignment="0" applyProtection="0"/>
    <xf numFmtId="0" fontId="39" fillId="45" borderId="5" applyNumberFormat="0" applyAlignment="0" applyProtection="0"/>
    <xf numFmtId="0" fontId="39" fillId="45" borderId="5" applyNumberFormat="0" applyAlignment="0" applyProtection="0"/>
    <xf numFmtId="0" fontId="54" fillId="42" borderId="1"/>
    <xf numFmtId="0" fontId="54" fillId="42" borderId="0"/>
    <xf numFmtId="0" fontId="103" fillId="0" borderId="6">
      <alignment horizontal="left" wrapText="1"/>
    </xf>
    <xf numFmtId="266" fontId="265" fillId="0" borderId="0"/>
    <xf numFmtId="266" fontId="265" fillId="0" borderId="0"/>
    <xf numFmtId="266" fontId="265" fillId="0" borderId="0"/>
    <xf numFmtId="266" fontId="265" fillId="0" borderId="0"/>
    <xf numFmtId="266" fontId="265" fillId="0" borderId="0"/>
    <xf numFmtId="266" fontId="265" fillId="0" borderId="0"/>
    <xf numFmtId="266" fontId="265" fillId="0" borderId="0"/>
    <xf numFmtId="266" fontId="265" fillId="0" borderId="0"/>
    <xf numFmtId="174" fontId="198" fillId="0" borderId="0" applyFont="0" applyFill="0" applyBorder="0" applyAlignment="0" applyProtection="0"/>
    <xf numFmtId="174" fontId="198" fillId="0" borderId="0" applyFont="0" applyFill="0" applyBorder="0" applyAlignment="0" applyProtection="0"/>
    <xf numFmtId="174" fontId="198"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74" fontId="198"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267" fontId="25" fillId="0" borderId="0" applyFont="0" applyFill="0" applyBorder="0" applyAlignment="0" applyProtection="0"/>
    <xf numFmtId="166" fontId="35" fillId="0" borderId="0" applyFont="0" applyFill="0" applyBorder="0" applyAlignment="0" applyProtection="0"/>
    <xf numFmtId="166" fontId="266"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74" fontId="198" fillId="0" borderId="0" applyFont="0" applyFill="0" applyBorder="0" applyAlignment="0" applyProtection="0"/>
    <xf numFmtId="174" fontId="198" fillId="0" borderId="0" applyFont="0" applyFill="0" applyBorder="0" applyAlignment="0" applyProtection="0"/>
    <xf numFmtId="174" fontId="198" fillId="0" borderId="0" applyFont="0" applyFill="0" applyBorder="0" applyAlignment="0" applyProtection="0"/>
    <xf numFmtId="174" fontId="198"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74" fontId="198"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35"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43" fontId="58" fillId="0" borderId="0" applyFont="0" applyFill="0" applyBorder="0" applyAlignment="0" applyProtection="0"/>
    <xf numFmtId="174" fontId="198" fillId="0" borderId="0" applyFont="0" applyFill="0" applyBorder="0" applyAlignment="0" applyProtection="0"/>
    <xf numFmtId="174" fontId="198" fillId="0" borderId="0" applyFont="0" applyFill="0" applyBorder="0" applyAlignment="0" applyProtection="0"/>
    <xf numFmtId="174" fontId="198"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43" fontId="54" fillId="0" borderId="0" applyFont="0" applyFill="0" applyBorder="0" applyAlignment="0" applyProtection="0"/>
    <xf numFmtId="174" fontId="198" fillId="0" borderId="0" applyFont="0" applyFill="0" applyBorder="0" applyAlignment="0" applyProtection="0"/>
    <xf numFmtId="174" fontId="198"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25" fillId="0" borderId="0" applyFont="0" applyFill="0" applyBorder="0" applyAlignment="0" applyProtection="0"/>
    <xf numFmtId="0" fontId="35" fillId="57" borderId="25" applyNumberFormat="0" applyFont="0" applyAlignment="0" applyProtection="0"/>
    <xf numFmtId="268" fontId="267" fillId="0" borderId="0" applyBorder="0">
      <protection hidden="1"/>
    </xf>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269" fontId="54" fillId="0" borderId="0" applyFont="0" applyFill="0" applyBorder="0" applyAlignment="0" applyProtection="0"/>
    <xf numFmtId="269" fontId="54" fillId="0" borderId="0" applyFont="0" applyFill="0" applyBorder="0" applyAlignment="0" applyProtection="0"/>
    <xf numFmtId="269" fontId="54" fillId="0" borderId="0" applyFont="0" applyFill="0" applyBorder="0" applyAlignment="0" applyProtection="0"/>
    <xf numFmtId="269" fontId="54" fillId="0" borderId="0" applyFont="0" applyFill="0" applyBorder="0" applyAlignment="0" applyProtection="0"/>
    <xf numFmtId="269" fontId="54" fillId="0" borderId="0" applyFont="0" applyFill="0" applyBorder="0" applyAlignment="0" applyProtection="0"/>
    <xf numFmtId="269" fontId="54" fillId="0" borderId="0" applyFont="0" applyFill="0" applyBorder="0" applyAlignment="0" applyProtection="0"/>
    <xf numFmtId="269" fontId="54" fillId="0" borderId="0" applyFont="0" applyFill="0" applyBorder="0" applyAlignment="0" applyProtection="0"/>
    <xf numFmtId="269" fontId="54" fillId="0" borderId="0" applyFont="0" applyFill="0" applyBorder="0" applyAlignment="0" applyProtection="0"/>
    <xf numFmtId="269" fontId="54" fillId="0" borderId="0" applyFont="0" applyFill="0" applyBorder="0" applyAlignment="0" applyProtection="0"/>
    <xf numFmtId="167" fontId="268" fillId="0" borderId="0" applyFont="0" applyFill="0" applyBorder="0" applyAlignment="0" applyProtection="0"/>
    <xf numFmtId="270" fontId="269" fillId="41" borderId="6" applyBorder="0"/>
    <xf numFmtId="271" fontId="261" fillId="41" borderId="78" applyBorder="0">
      <protection locked="0"/>
    </xf>
    <xf numFmtId="270" fontId="270" fillId="74" borderId="6">
      <protection hidden="1"/>
    </xf>
    <xf numFmtId="0" fontId="54" fillId="0" borderId="0" applyFont="0" applyFill="0" applyBorder="0" applyAlignment="0" applyProtection="0"/>
    <xf numFmtId="0" fontId="271" fillId="0" borderId="0">
      <protection locked="0"/>
    </xf>
    <xf numFmtId="0"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19" fillId="66" borderId="0"/>
    <xf numFmtId="0" fontId="19" fillId="67" borderId="0"/>
    <xf numFmtId="0" fontId="35" fillId="121" borderId="0"/>
    <xf numFmtId="0" fontId="19" fillId="68" borderId="0"/>
    <xf numFmtId="0" fontId="19" fillId="68" borderId="0"/>
    <xf numFmtId="0" fontId="35" fillId="122" borderId="0"/>
    <xf numFmtId="165" fontId="58" fillId="0" borderId="0" applyFont="0" applyFill="0" applyBorder="0" applyAlignment="0" applyProtection="0"/>
    <xf numFmtId="272" fontId="54" fillId="0" borderId="0" applyFont="0" applyFill="0" applyBorder="0" applyAlignment="0" applyProtection="0"/>
    <xf numFmtId="0" fontId="53" fillId="0" borderId="79" applyNumberFormat="0" applyFill="0" applyAlignment="0" applyProtection="0"/>
    <xf numFmtId="3" fontId="272" fillId="0" borderId="28"/>
    <xf numFmtId="0" fontId="53" fillId="0" borderId="79" applyNumberFormat="0" applyFill="0" applyAlignment="0" applyProtection="0"/>
    <xf numFmtId="3" fontId="272" fillId="0" borderId="28"/>
    <xf numFmtId="0" fontId="53" fillId="0" borderId="79" applyNumberFormat="0" applyFill="0" applyAlignment="0" applyProtection="0"/>
    <xf numFmtId="3" fontId="272" fillId="0" borderId="28"/>
    <xf numFmtId="0" fontId="53" fillId="0" borderId="79" applyNumberFormat="0" applyFill="0" applyAlignment="0" applyProtection="0"/>
    <xf numFmtId="3" fontId="272" fillId="0" borderId="28"/>
    <xf numFmtId="0" fontId="273" fillId="53" borderId="0" applyNumberFormat="0" applyBorder="0" applyAlignment="0" applyProtection="0"/>
    <xf numFmtId="0" fontId="274" fillId="117" borderId="75" applyNumberFormat="0" applyAlignment="0" applyProtection="0"/>
    <xf numFmtId="0" fontId="87" fillId="0" borderId="10"/>
    <xf numFmtId="0" fontId="87" fillId="0" borderId="10"/>
    <xf numFmtId="0" fontId="87" fillId="0" borderId="10"/>
    <xf numFmtId="0" fontId="275" fillId="0" borderId="80" applyNumberFormat="0" applyFill="0" applyProtection="0">
      <alignment horizontal="center" vertical="center" wrapText="1"/>
    </xf>
    <xf numFmtId="0" fontId="45" fillId="12" borderId="4" applyNumberFormat="0" applyAlignment="0" applyProtection="0"/>
    <xf numFmtId="0" fontId="50" fillId="0" borderId="81" applyNumberFormat="0" applyFill="0" applyAlignment="0" applyProtection="0"/>
    <xf numFmtId="0" fontId="50" fillId="0" borderId="81" applyNumberFormat="0" applyFill="0" applyAlignment="0" applyProtection="0"/>
    <xf numFmtId="0" fontId="276" fillId="0" borderId="0" applyNumberFormat="0" applyFill="0" applyBorder="0" applyAlignment="0" applyProtection="0"/>
    <xf numFmtId="273" fontId="277" fillId="0" borderId="0" applyFont="0" applyFill="0" applyBorder="0" applyAlignment="0" applyProtection="0"/>
    <xf numFmtId="165" fontId="54" fillId="0" borderId="0" applyFont="0" applyFill="0" applyBorder="0" applyAlignment="0" applyProtection="0"/>
    <xf numFmtId="274" fontId="277" fillId="0" borderId="0" applyFont="0" applyFill="0" applyBorder="0" applyAlignment="0" applyProtection="0"/>
    <xf numFmtId="166" fontId="54" fillId="0" borderId="0" applyFont="0" applyFill="0" applyBorder="0" applyAlignment="0" applyProtection="0"/>
    <xf numFmtId="262" fontId="54" fillId="0" borderId="0" applyFont="0" applyFill="0" applyBorder="0" applyAlignment="0" applyProtection="0"/>
    <xf numFmtId="262" fontId="54" fillId="0" borderId="0" applyFont="0" applyFill="0" applyBorder="0" applyAlignment="0" applyProtection="0"/>
    <xf numFmtId="262" fontId="54" fillId="0" borderId="0" applyFont="0" applyFill="0" applyBorder="0" applyAlignment="0" applyProtection="0"/>
    <xf numFmtId="275" fontId="25" fillId="0" borderId="0" applyFont="0" applyFill="0" applyBorder="0" applyAlignment="0" applyProtection="0"/>
    <xf numFmtId="262" fontId="54" fillId="0" borderId="0" applyFont="0" applyFill="0" applyBorder="0" applyAlignment="0" applyProtection="0"/>
    <xf numFmtId="262" fontId="54" fillId="0" borderId="0" applyFont="0" applyFill="0" applyBorder="0" applyAlignment="0" applyProtection="0"/>
    <xf numFmtId="262" fontId="54" fillId="0" borderId="0" applyFont="0" applyFill="0" applyBorder="0" applyAlignment="0" applyProtection="0"/>
    <xf numFmtId="262" fontId="54" fillId="0" borderId="0" applyFont="0" applyFill="0" applyBorder="0" applyAlignment="0" applyProtection="0"/>
    <xf numFmtId="262" fontId="54" fillId="0" borderId="0" applyFont="0" applyFill="0" applyBorder="0" applyAlignment="0" applyProtection="0"/>
    <xf numFmtId="262" fontId="54" fillId="0" borderId="0" applyFont="0" applyFill="0" applyBorder="0" applyAlignment="0" applyProtection="0"/>
    <xf numFmtId="262" fontId="54" fillId="0" borderId="0" applyFont="0" applyFill="0" applyBorder="0" applyAlignment="0" applyProtection="0"/>
    <xf numFmtId="164" fontId="25" fillId="0" borderId="0" applyFont="0" applyFill="0" applyBorder="0" applyAlignment="0" applyProtection="0"/>
    <xf numFmtId="276" fontId="54" fillId="0" borderId="0" applyFont="0" applyFill="0" applyBorder="0" applyAlignment="0" applyProtection="0"/>
    <xf numFmtId="262" fontId="54" fillId="0" borderId="0" applyFont="0" applyFill="0" applyBorder="0" applyAlignment="0" applyProtection="0"/>
    <xf numFmtId="262" fontId="54" fillId="0" borderId="0" applyFont="0" applyFill="0" applyBorder="0" applyAlignment="0" applyProtection="0"/>
    <xf numFmtId="262" fontId="54" fillId="0" borderId="0" applyFont="0" applyFill="0" applyBorder="0" applyAlignment="0" applyProtection="0"/>
    <xf numFmtId="262" fontId="54" fillId="0" borderId="0" applyFont="0" applyFill="0" applyBorder="0" applyAlignment="0" applyProtection="0"/>
    <xf numFmtId="262" fontId="54"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7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2" fontId="54" fillId="0" borderId="0" applyFont="0" applyFill="0" applyBorder="0" applyAlignment="0" applyProtection="0"/>
    <xf numFmtId="2" fontId="54" fillId="0" borderId="0" applyFont="0" applyFill="0" applyBorder="0" applyAlignment="0" applyProtection="0"/>
    <xf numFmtId="2" fontId="54" fillId="0" borderId="0" applyFont="0" applyFill="0" applyBorder="0" applyAlignment="0" applyProtection="0"/>
    <xf numFmtId="2" fontId="54" fillId="0" borderId="0" applyFont="0" applyFill="0" applyBorder="0" applyAlignment="0" applyProtection="0"/>
    <xf numFmtId="2" fontId="54" fillId="0" borderId="0" applyFont="0" applyFill="0" applyBorder="0" applyAlignment="0" applyProtection="0"/>
    <xf numFmtId="2" fontId="54" fillId="0" borderId="0" applyFont="0" applyFill="0" applyBorder="0" applyAlignment="0" applyProtection="0"/>
    <xf numFmtId="2" fontId="54" fillId="0" borderId="0" applyFont="0" applyFill="0" applyBorder="0" applyAlignment="0" applyProtection="0"/>
    <xf numFmtId="2" fontId="54" fillId="0" borderId="0" applyFont="0" applyFill="0" applyBorder="0" applyAlignment="0" applyProtection="0"/>
    <xf numFmtId="2" fontId="54" fillId="0" borderId="0" applyFont="0" applyFill="0" applyBorder="0" applyAlignment="0" applyProtection="0"/>
    <xf numFmtId="2" fontId="25" fillId="0" borderId="0" applyFon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278" fontId="71" fillId="123" borderId="6">
      <alignment horizontal="center"/>
    </xf>
    <xf numFmtId="0" fontId="92" fillId="0" borderId="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124" borderId="0" applyNumberFormat="0" applyBorder="0" applyAlignment="0" applyProtection="0"/>
    <xf numFmtId="0" fontId="280" fillId="82"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281" fillId="0" borderId="0"/>
    <xf numFmtId="0" fontId="282" fillId="6" borderId="0" applyNumberFormat="0" applyBorder="0" applyAlignment="0" applyProtection="0"/>
    <xf numFmtId="0" fontId="94" fillId="0" borderId="82" applyNumberFormat="0" applyAlignment="0" applyProtection="0">
      <alignment horizontal="left" vertical="center"/>
    </xf>
    <xf numFmtId="0" fontId="94" fillId="0" borderId="72">
      <alignment horizontal="left" vertical="center"/>
    </xf>
    <xf numFmtId="14" fontId="103" fillId="125" borderId="61">
      <alignment horizontal="center" vertical="center" wrapText="1"/>
    </xf>
    <xf numFmtId="0" fontId="283" fillId="0" borderId="0" applyNumberFormat="0" applyFill="0" applyBorder="0" applyAlignment="0" applyProtection="0"/>
    <xf numFmtId="0" fontId="283" fillId="0" borderId="0" applyNumberFormat="0" applyFill="0" applyBorder="0" applyAlignment="0" applyProtection="0"/>
    <xf numFmtId="0" fontId="283" fillId="0" borderId="0" applyNumberFormat="0" applyFill="0" applyBorder="0" applyAlignment="0" applyProtection="0"/>
    <xf numFmtId="0" fontId="283" fillId="0" borderId="0" applyNumberFormat="0" applyFill="0" applyBorder="0" applyAlignment="0" applyProtection="0"/>
    <xf numFmtId="0" fontId="283" fillId="0" borderId="0" applyNumberFormat="0" applyFill="0" applyBorder="0" applyAlignment="0" applyProtection="0"/>
    <xf numFmtId="0" fontId="96" fillId="0" borderId="17" applyNumberFormat="0" applyFill="0" applyAlignment="0" applyProtection="0"/>
    <xf numFmtId="0" fontId="284" fillId="0" borderId="64" applyNumberFormat="0" applyFill="0" applyAlignment="0" applyProtection="0"/>
    <xf numFmtId="0" fontId="283" fillId="0" borderId="0" applyNumberFormat="0" applyFill="0" applyBorder="0" applyAlignment="0" applyProtection="0"/>
    <xf numFmtId="0" fontId="283" fillId="0" borderId="0" applyNumberFormat="0" applyFill="0" applyBorder="0" applyAlignment="0" applyProtection="0"/>
    <xf numFmtId="0" fontId="283" fillId="0" borderId="0" applyNumberFormat="0" applyFill="0" applyBorder="0" applyAlignment="0" applyProtection="0"/>
    <xf numFmtId="0" fontId="283" fillId="0" borderId="0" applyNumberFormat="0" applyFill="0" applyBorder="0" applyAlignment="0" applyProtection="0"/>
    <xf numFmtId="0" fontId="283" fillId="0" borderId="0" applyNumberFormat="0" applyFill="0" applyBorder="0" applyAlignment="0" applyProtection="0"/>
    <xf numFmtId="0" fontId="28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285" fillId="0" borderId="83" applyNumberFormat="0" applyFill="0" applyAlignment="0" applyProtection="0"/>
    <xf numFmtId="0" fontId="286" fillId="0" borderId="65"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257" fillId="0" borderId="84" applyNumberFormat="0" applyFill="0" applyAlignment="0" applyProtection="0"/>
    <xf numFmtId="0" fontId="287" fillId="0" borderId="66"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57" fillId="0" borderId="0" applyNumberFormat="0" applyFill="0" applyBorder="0" applyAlignment="0" applyProtection="0"/>
    <xf numFmtId="0" fontId="28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4" fontId="103" fillId="125" borderId="61">
      <alignment horizontal="center" vertical="center" wrapText="1"/>
    </xf>
    <xf numFmtId="0" fontId="180" fillId="0" borderId="0" applyNumberFormat="0" applyFont="0" applyFill="0" applyBorder="0" applyAlignment="0" applyProtection="0"/>
    <xf numFmtId="0" fontId="288" fillId="0" borderId="0" applyFill="0" applyBorder="0" applyProtection="0">
      <alignment horizontal="center"/>
      <protection locked="0"/>
    </xf>
    <xf numFmtId="0" fontId="289" fillId="0" borderId="0" applyNumberFormat="0" applyFill="0" applyBorder="0" applyAlignment="0" applyProtection="0"/>
    <xf numFmtId="279" fontId="277" fillId="0" borderId="0" applyFont="0" applyFill="0" applyBorder="0" applyAlignment="0" applyProtection="0"/>
    <xf numFmtId="170" fontId="54" fillId="0" borderId="0" applyFont="0" applyFill="0" applyBorder="0" applyAlignment="0" applyProtection="0"/>
    <xf numFmtId="280" fontId="277" fillId="0" borderId="0" applyFont="0" applyFill="0" applyBorder="0" applyAlignment="0" applyProtection="0"/>
    <xf numFmtId="171" fontId="54" fillId="0" borderId="0" applyFont="0" applyFill="0" applyBorder="0" applyAlignment="0" applyProtection="0"/>
    <xf numFmtId="10" fontId="52" fillId="41" borderId="6" applyNumberFormat="0" applyBorder="0" applyAlignment="0" applyProtection="0"/>
    <xf numFmtId="0" fontId="45" fillId="12" borderId="4" applyNumberFormat="0" applyAlignment="0" applyProtection="0"/>
    <xf numFmtId="0" fontId="45" fillId="12" borderId="4" applyNumberFormat="0" applyAlignment="0" applyProtection="0"/>
    <xf numFmtId="0" fontId="45" fillId="12" borderId="4" applyNumberFormat="0" applyAlignment="0" applyProtection="0"/>
    <xf numFmtId="0" fontId="45" fillId="12" borderId="4" applyNumberFormat="0" applyAlignment="0" applyProtection="0"/>
    <xf numFmtId="0" fontId="45" fillId="12" borderId="4" applyNumberFormat="0" applyAlignment="0" applyProtection="0"/>
    <xf numFmtId="0" fontId="45" fillId="12" borderId="4" applyNumberFormat="0" applyAlignment="0" applyProtection="0"/>
    <xf numFmtId="0" fontId="290" fillId="84" borderId="67" applyNumberFormat="0" applyAlignment="0" applyProtection="0"/>
    <xf numFmtId="0" fontId="45" fillId="12" borderId="4" applyNumberFormat="0" applyAlignment="0" applyProtection="0"/>
    <xf numFmtId="0" fontId="45" fillId="12" borderId="4" applyNumberFormat="0" applyAlignment="0" applyProtection="0"/>
    <xf numFmtId="0" fontId="45" fillId="12" borderId="4" applyNumberFormat="0" applyAlignment="0" applyProtection="0"/>
    <xf numFmtId="0" fontId="45" fillId="12" borderId="4" applyNumberFormat="0" applyAlignment="0" applyProtection="0"/>
    <xf numFmtId="0" fontId="45" fillId="12" borderId="4" applyNumberFormat="0" applyAlignment="0" applyProtection="0"/>
    <xf numFmtId="0" fontId="45" fillId="12" borderId="4" applyNumberFormat="0" applyAlignment="0" applyProtection="0"/>
    <xf numFmtId="202" fontId="19" fillId="70" borderId="0"/>
    <xf numFmtId="202" fontId="19" fillId="70" borderId="0"/>
    <xf numFmtId="202" fontId="35" fillId="41" borderId="0"/>
    <xf numFmtId="15" fontId="19" fillId="70" borderId="0"/>
    <xf numFmtId="15" fontId="19" fillId="70" borderId="0"/>
    <xf numFmtId="15" fontId="35" fillId="41" borderId="0"/>
    <xf numFmtId="199" fontId="19" fillId="70" borderId="0"/>
    <xf numFmtId="199" fontId="19" fillId="70" borderId="0"/>
    <xf numFmtId="206" fontId="19" fillId="70" borderId="41"/>
    <xf numFmtId="199" fontId="35" fillId="41" borderId="0"/>
    <xf numFmtId="206" fontId="19" fillId="70" borderId="41"/>
    <xf numFmtId="199" fontId="35" fillId="41" borderId="0"/>
    <xf numFmtId="199" fontId="19" fillId="70" borderId="33">
      <alignment horizontal="center"/>
    </xf>
    <xf numFmtId="199" fontId="19" fillId="70" borderId="33">
      <alignment horizontal="center"/>
    </xf>
    <xf numFmtId="199" fontId="35" fillId="41" borderId="77">
      <alignment horizontal="center"/>
    </xf>
    <xf numFmtId="207" fontId="19" fillId="70" borderId="0"/>
    <xf numFmtId="207" fontId="19" fillId="70" borderId="0"/>
    <xf numFmtId="207" fontId="35" fillId="41" borderId="0"/>
    <xf numFmtId="208" fontId="19" fillId="70" borderId="0">
      <alignment horizontal="right"/>
    </xf>
    <xf numFmtId="208" fontId="19" fillId="70" borderId="0">
      <alignment horizontal="right"/>
    </xf>
    <xf numFmtId="208" fontId="35" fillId="41" borderId="0">
      <alignment horizontal="right"/>
    </xf>
    <xf numFmtId="175" fontId="19" fillId="70" borderId="0">
      <alignment horizontal="right"/>
    </xf>
    <xf numFmtId="175" fontId="19" fillId="70" borderId="0">
      <alignment horizontal="right"/>
    </xf>
    <xf numFmtId="228" fontId="19" fillId="70" borderId="41">
      <alignment horizontal="right"/>
    </xf>
    <xf numFmtId="175" fontId="35" fillId="41" borderId="0">
      <alignment horizontal="right"/>
    </xf>
    <xf numFmtId="228" fontId="19" fillId="70" borderId="41">
      <alignment horizontal="right"/>
    </xf>
    <xf numFmtId="175" fontId="35" fillId="41" borderId="0">
      <alignment horizontal="right"/>
    </xf>
    <xf numFmtId="0" fontId="37" fillId="4" borderId="0" applyNumberFormat="0" applyBorder="0" applyAlignment="0" applyProtection="0"/>
    <xf numFmtId="0" fontId="109" fillId="38" borderId="85">
      <alignment vertical="center" wrapText="1"/>
    </xf>
    <xf numFmtId="0" fontId="57" fillId="0" borderId="0" applyFont="0" applyFill="0" applyBorder="0" applyAlignment="0" applyProtection="0"/>
    <xf numFmtId="0" fontId="19" fillId="0" borderId="0"/>
    <xf numFmtId="0" fontId="291" fillId="47" borderId="73"/>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292" fillId="0" borderId="86" applyNumberFormat="0" applyFill="0" applyAlignment="0" applyProtection="0"/>
    <xf numFmtId="0" fontId="293" fillId="0" borderId="69"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294" fillId="0" borderId="0" applyNumberFormat="0" applyFill="0" applyBorder="0" applyAlignment="0" applyProtection="0"/>
    <xf numFmtId="0" fontId="294" fillId="0" borderId="0" applyNumberFormat="0" applyFill="0" applyBorder="0" applyAlignment="0" applyProtection="0"/>
    <xf numFmtId="0" fontId="295" fillId="0" borderId="0" applyNumberFormat="0" applyFill="0" applyBorder="0" applyAlignment="0" applyProtection="0"/>
    <xf numFmtId="281" fontId="264" fillId="0" borderId="0" applyFont="0" applyFill="0" applyBorder="0" applyAlignment="0" applyProtection="0"/>
    <xf numFmtId="38" fontId="296" fillId="0" borderId="0" applyFont="0" applyFill="0" applyProtection="0"/>
    <xf numFmtId="40" fontId="296" fillId="0" borderId="0" applyFont="0" applyFill="0" applyProtection="0"/>
    <xf numFmtId="174" fontId="198" fillId="0" borderId="0" applyFont="0" applyFill="0" applyBorder="0" applyAlignment="0" applyProtection="0"/>
    <xf numFmtId="282" fontId="54" fillId="0" borderId="0" applyFont="0" applyFill="0" applyBorder="0" applyAlignment="0" applyProtection="0"/>
    <xf numFmtId="283" fontId="54" fillId="0" borderId="0" applyFont="0" applyFill="0" applyBorder="0" applyAlignment="0" applyProtection="0"/>
    <xf numFmtId="168" fontId="296" fillId="0" borderId="0" applyFont="0" applyFill="0" applyProtection="0"/>
    <xf numFmtId="169" fontId="296" fillId="0" borderId="0" applyFont="0" applyFill="0" applyProtection="0"/>
    <xf numFmtId="284" fontId="57" fillId="0" borderId="0" applyFont="0" applyFill="0" applyBorder="0" applyAlignment="0" applyProtection="0"/>
    <xf numFmtId="285" fontId="57" fillId="0" borderId="0" applyFont="0" applyFill="0" applyBorder="0" applyAlignment="0" applyProtection="0"/>
    <xf numFmtId="49" fontId="198" fillId="0" borderId="0" applyBorder="0">
      <protection locked="0"/>
    </xf>
    <xf numFmtId="270" fontId="198" fillId="0" borderId="0" applyBorder="0">
      <protection locked="0"/>
    </xf>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297" fillId="83"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37" fontId="298" fillId="0" borderId="0"/>
    <xf numFmtId="0" fontId="129" fillId="0" borderId="0"/>
    <xf numFmtId="0" fontId="23" fillId="0" borderId="0"/>
    <xf numFmtId="0" fontId="191" fillId="0" borderId="0"/>
    <xf numFmtId="0" fontId="23" fillId="0" borderId="0"/>
    <xf numFmtId="0" fontId="23" fillId="0" borderId="0"/>
    <xf numFmtId="0" fontId="23" fillId="0" borderId="0"/>
    <xf numFmtId="0" fontId="23" fillId="0" borderId="0"/>
    <xf numFmtId="0" fontId="19" fillId="0" borderId="0"/>
    <xf numFmtId="0" fontId="20" fillId="0" borderId="0"/>
    <xf numFmtId="0" fontId="23" fillId="0" borderId="0"/>
    <xf numFmtId="0" fontId="25" fillId="0" borderId="0"/>
    <xf numFmtId="0" fontId="23" fillId="0" borderId="0"/>
    <xf numFmtId="0" fontId="20" fillId="0" borderId="0"/>
    <xf numFmtId="0" fontId="23" fillId="0" borderId="0"/>
    <xf numFmtId="0" fontId="23" fillId="0" borderId="0"/>
    <xf numFmtId="0" fontId="23" fillId="0" borderId="0"/>
    <xf numFmtId="0" fontId="23" fillId="0" borderId="0"/>
    <xf numFmtId="0" fontId="25" fillId="0" borderId="0"/>
    <xf numFmtId="0" fontId="25" fillId="0" borderId="0"/>
    <xf numFmtId="0" fontId="25" fillId="0" borderId="0"/>
    <xf numFmtId="0" fontId="25" fillId="0" borderId="0"/>
    <xf numFmtId="0" fontId="35" fillId="0" borderId="0"/>
    <xf numFmtId="0" fontId="35" fillId="0" borderId="0"/>
    <xf numFmtId="0" fontId="35" fillId="0" borderId="0"/>
    <xf numFmtId="0" fontId="35" fillId="0" borderId="0"/>
    <xf numFmtId="0" fontId="31" fillId="0" borderId="0"/>
    <xf numFmtId="0" fontId="19" fillId="0" borderId="0"/>
    <xf numFmtId="0" fontId="31" fillId="0" borderId="0"/>
    <xf numFmtId="0" fontId="35" fillId="0" borderId="0"/>
    <xf numFmtId="0" fontId="35" fillId="0" borderId="0"/>
    <xf numFmtId="0" fontId="35" fillId="0" borderId="0"/>
    <xf numFmtId="0" fontId="23" fillId="0" borderId="0"/>
    <xf numFmtId="0" fontId="25" fillId="0" borderId="0"/>
    <xf numFmtId="0" fontId="23" fillId="0" borderId="0"/>
    <xf numFmtId="0" fontId="23" fillId="0" borderId="0"/>
    <xf numFmtId="0" fontId="25" fillId="0" borderId="0"/>
    <xf numFmtId="0" fontId="120" fillId="0" borderId="0"/>
    <xf numFmtId="0" fontId="5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3" fillId="0" borderId="0"/>
    <xf numFmtId="0" fontId="23" fillId="0" borderId="0"/>
    <xf numFmtId="0" fontId="23" fillId="0" borderId="0"/>
    <xf numFmtId="0" fontId="31" fillId="0" borderId="0"/>
    <xf numFmtId="0" fontId="19" fillId="0" borderId="0"/>
    <xf numFmtId="0" fontId="19" fillId="0" borderId="0"/>
    <xf numFmtId="0" fontId="3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3" fillId="0" borderId="0"/>
    <xf numFmtId="0" fontId="25" fillId="0" borderId="0"/>
    <xf numFmtId="0" fontId="23" fillId="0" borderId="0"/>
    <xf numFmtId="0" fontId="25" fillId="0" borderId="0"/>
    <xf numFmtId="0" fontId="25" fillId="0" borderId="0"/>
    <xf numFmtId="0" fontId="25" fillId="0" borderId="0"/>
    <xf numFmtId="0" fontId="35" fillId="0" borderId="0"/>
    <xf numFmtId="0" fontId="23" fillId="0" borderId="0"/>
    <xf numFmtId="0" fontId="25" fillId="0" borderId="0"/>
    <xf numFmtId="0" fontId="23" fillId="0" borderId="0"/>
    <xf numFmtId="0" fontId="23" fillId="0" borderId="0"/>
    <xf numFmtId="0" fontId="191" fillId="0" borderId="0"/>
    <xf numFmtId="0" fontId="25" fillId="0" borderId="0"/>
    <xf numFmtId="0" fontId="23" fillId="0" borderId="0"/>
    <xf numFmtId="0" fontId="23" fillId="0" borderId="0"/>
    <xf numFmtId="0" fontId="2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3" fillId="0" borderId="0"/>
    <xf numFmtId="0" fontId="23" fillId="0" borderId="0"/>
    <xf numFmtId="0" fontId="58" fillId="0" borderId="0"/>
    <xf numFmtId="0" fontId="58" fillId="0" borderId="0"/>
    <xf numFmtId="0" fontId="23" fillId="0" borderId="0"/>
    <xf numFmtId="0" fontId="23" fillId="0" borderId="0"/>
    <xf numFmtId="0" fontId="54"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5" fillId="0" borderId="0"/>
    <xf numFmtId="0" fontId="23" fillId="0" borderId="0"/>
    <xf numFmtId="0" fontId="54" fillId="0" borderId="0"/>
    <xf numFmtId="0" fontId="19" fillId="0" borderId="0">
      <alignment horizontal="left"/>
    </xf>
    <xf numFmtId="0" fontId="264" fillId="0" borderId="0"/>
    <xf numFmtId="268" fontId="261" fillId="125" borderId="6" applyBorder="0">
      <protection locked="0"/>
    </xf>
    <xf numFmtId="286" fontId="269" fillId="125" borderId="78" applyBorder="0">
      <protection hidden="1"/>
    </xf>
    <xf numFmtId="0" fontId="198" fillId="57" borderId="25" applyNumberFormat="0" applyFont="0" applyAlignment="0" applyProtection="0"/>
    <xf numFmtId="0" fontId="198" fillId="57" borderId="25" applyNumberFormat="0" applyFont="0" applyAlignment="0" applyProtection="0"/>
    <xf numFmtId="0" fontId="198" fillId="57" borderId="25" applyNumberFormat="0" applyFont="0" applyAlignment="0" applyProtection="0"/>
    <xf numFmtId="0" fontId="198" fillId="57" borderId="25" applyNumberFormat="0" applyFont="0" applyAlignment="0" applyProtection="0"/>
    <xf numFmtId="0" fontId="198" fillId="57" borderId="25" applyNumberFormat="0" applyFont="0" applyAlignment="0" applyProtection="0"/>
    <xf numFmtId="0" fontId="54" fillId="57" borderId="25"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54" fillId="57" borderId="4" applyNumberFormat="0" applyFont="0" applyAlignment="0" applyProtection="0"/>
    <xf numFmtId="0" fontId="54" fillId="57" borderId="25" applyNumberFormat="0" applyFont="0" applyAlignment="0" applyProtection="0"/>
    <xf numFmtId="0" fontId="246"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246" fillId="57" borderId="25"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31" fillId="87" borderId="71" applyNumberFormat="0" applyFont="0" applyAlignment="0" applyProtection="0"/>
    <xf numFmtId="0" fontId="198" fillId="57" borderId="25" applyNumberFormat="0" applyFont="0" applyAlignment="0" applyProtection="0"/>
    <xf numFmtId="3" fontId="261" fillId="63" borderId="6" applyBorder="0">
      <protection hidden="1"/>
    </xf>
    <xf numFmtId="4" fontId="261" fillId="63" borderId="78" applyBorder="0">
      <protection hidden="1"/>
    </xf>
    <xf numFmtId="0" fontId="246" fillId="57" borderId="7" applyNumberFormat="0" applyFont="0" applyAlignment="0" applyProtection="0"/>
    <xf numFmtId="0" fontId="299" fillId="52" borderId="0"/>
    <xf numFmtId="0" fontId="300" fillId="47" borderId="0"/>
    <xf numFmtId="0" fontId="301" fillId="112" borderId="0">
      <alignment horizontal="left"/>
    </xf>
    <xf numFmtId="0" fontId="71" fillId="126" borderId="6">
      <alignment horizontal="left"/>
    </xf>
    <xf numFmtId="0" fontId="301" fillId="127" borderId="0"/>
    <xf numFmtId="287" fontId="54" fillId="42" borderId="6">
      <alignment horizontal="left"/>
      <protection locked="0"/>
    </xf>
    <xf numFmtId="287" fontId="54" fillId="42" borderId="6">
      <alignment horizontal="left"/>
      <protection locked="0"/>
    </xf>
    <xf numFmtId="287" fontId="54" fillId="42" borderId="6">
      <alignment horizontal="left"/>
      <protection locked="0"/>
    </xf>
    <xf numFmtId="287" fontId="54" fillId="42" borderId="6">
      <alignment horizontal="left"/>
      <protection locked="0"/>
    </xf>
    <xf numFmtId="287" fontId="54" fillId="42" borderId="6">
      <alignment horizontal="left"/>
      <protection locked="0"/>
    </xf>
    <xf numFmtId="287" fontId="54" fillId="42" borderId="6">
      <alignment horizontal="left"/>
      <protection locked="0"/>
    </xf>
    <xf numFmtId="287" fontId="54" fillId="42" borderId="6">
      <alignment horizontal="left"/>
      <protection locked="0"/>
    </xf>
    <xf numFmtId="287" fontId="54" fillId="42" borderId="6">
      <alignment horizontal="left"/>
      <protection locked="0"/>
    </xf>
    <xf numFmtId="287" fontId="54" fillId="42" borderId="6">
      <alignment horizontal="left"/>
      <protection locked="0"/>
    </xf>
    <xf numFmtId="287" fontId="54" fillId="42" borderId="6">
      <alignment horizontal="left"/>
      <protection locked="0"/>
    </xf>
    <xf numFmtId="287" fontId="54" fillId="42" borderId="6">
      <alignment horizontal="left"/>
      <protection locked="0"/>
    </xf>
    <xf numFmtId="3" fontId="54" fillId="42" borderId="6">
      <alignment horizontal="right"/>
      <protection locked="0"/>
    </xf>
    <xf numFmtId="3" fontId="54" fillId="42" borderId="6">
      <alignment horizontal="right"/>
      <protection locked="0"/>
    </xf>
    <xf numFmtId="3" fontId="54" fillId="42" borderId="6">
      <alignment horizontal="right"/>
      <protection locked="0"/>
    </xf>
    <xf numFmtId="3" fontId="54" fillId="42" borderId="6">
      <alignment horizontal="right"/>
      <protection locked="0"/>
    </xf>
    <xf numFmtId="3" fontId="54" fillId="42" borderId="6">
      <alignment horizontal="right"/>
      <protection locked="0"/>
    </xf>
    <xf numFmtId="3" fontId="54" fillId="42" borderId="6">
      <alignment horizontal="right"/>
      <protection locked="0"/>
    </xf>
    <xf numFmtId="3" fontId="54" fillId="42" borderId="6">
      <alignment horizontal="right"/>
      <protection locked="0"/>
    </xf>
    <xf numFmtId="3" fontId="54" fillId="42" borderId="6">
      <alignment horizontal="right"/>
      <protection locked="0"/>
    </xf>
    <xf numFmtId="3" fontId="54" fillId="42" borderId="6">
      <alignment horizontal="right"/>
      <protection locked="0"/>
    </xf>
    <xf numFmtId="3" fontId="54" fillId="42" borderId="6">
      <alignment horizontal="right"/>
      <protection locked="0"/>
    </xf>
    <xf numFmtId="3" fontId="54" fillId="42" borderId="6">
      <alignment horizontal="right"/>
      <protection locked="0"/>
    </xf>
    <xf numFmtId="4" fontId="54" fillId="42" borderId="6">
      <alignment horizontal="right"/>
      <protection locked="0"/>
    </xf>
    <xf numFmtId="4" fontId="54" fillId="42" borderId="6">
      <alignment horizontal="right"/>
      <protection locked="0"/>
    </xf>
    <xf numFmtId="4" fontId="54" fillId="42" borderId="6">
      <alignment horizontal="right"/>
      <protection locked="0"/>
    </xf>
    <xf numFmtId="4" fontId="54" fillId="42" borderId="6">
      <alignment horizontal="right"/>
      <protection locked="0"/>
    </xf>
    <xf numFmtId="4" fontId="54" fillId="42" borderId="6">
      <alignment horizontal="right"/>
      <protection locked="0"/>
    </xf>
    <xf numFmtId="4" fontId="54" fillId="42" borderId="6">
      <alignment horizontal="right"/>
      <protection locked="0"/>
    </xf>
    <xf numFmtId="4" fontId="54" fillId="42" borderId="6">
      <alignment horizontal="right"/>
      <protection locked="0"/>
    </xf>
    <xf numFmtId="4" fontId="54" fillId="42" borderId="6">
      <alignment horizontal="right"/>
      <protection locked="0"/>
    </xf>
    <xf numFmtId="4" fontId="54" fillId="42" borderId="6">
      <alignment horizontal="right"/>
      <protection locked="0"/>
    </xf>
    <xf numFmtId="4" fontId="54" fillId="42" borderId="6">
      <alignment horizontal="right"/>
      <protection locked="0"/>
    </xf>
    <xf numFmtId="4" fontId="54" fillId="42" borderId="6">
      <alignment horizontal="right"/>
      <protection locked="0"/>
    </xf>
    <xf numFmtId="288" fontId="54" fillId="42" borderId="6">
      <alignment horizontal="right"/>
      <protection locked="0"/>
    </xf>
    <xf numFmtId="288" fontId="54" fillId="42" borderId="6">
      <alignment horizontal="right"/>
      <protection locked="0"/>
    </xf>
    <xf numFmtId="288" fontId="54" fillId="42" borderId="6">
      <alignment horizontal="right"/>
      <protection locked="0"/>
    </xf>
    <xf numFmtId="288" fontId="54" fillId="42" borderId="6">
      <alignment horizontal="right"/>
      <protection locked="0"/>
    </xf>
    <xf numFmtId="288" fontId="54" fillId="42" borderId="6">
      <alignment horizontal="right"/>
      <protection locked="0"/>
    </xf>
    <xf numFmtId="288" fontId="54" fillId="42" borderId="6">
      <alignment horizontal="right"/>
      <protection locked="0"/>
    </xf>
    <xf numFmtId="288" fontId="54" fillId="42" borderId="6">
      <alignment horizontal="right"/>
      <protection locked="0"/>
    </xf>
    <xf numFmtId="288" fontId="54" fillId="42" borderId="6">
      <alignment horizontal="right"/>
      <protection locked="0"/>
    </xf>
    <xf numFmtId="288" fontId="54" fillId="42" borderId="6">
      <alignment horizontal="right"/>
      <protection locked="0"/>
    </xf>
    <xf numFmtId="288" fontId="54" fillId="42" borderId="6">
      <alignment horizontal="right"/>
      <protection locked="0"/>
    </xf>
    <xf numFmtId="288" fontId="54" fillId="42" borderId="6">
      <alignment horizontal="right"/>
      <protection locked="0"/>
    </xf>
    <xf numFmtId="289" fontId="54" fillId="42" borderId="6">
      <alignment horizontal="right"/>
      <protection locked="0"/>
    </xf>
    <xf numFmtId="289" fontId="54" fillId="42" borderId="6">
      <alignment horizontal="right"/>
      <protection locked="0"/>
    </xf>
    <xf numFmtId="289" fontId="54" fillId="42" borderId="6">
      <alignment horizontal="right"/>
      <protection locked="0"/>
    </xf>
    <xf numFmtId="289" fontId="54" fillId="42" borderId="6">
      <alignment horizontal="right"/>
      <protection locked="0"/>
    </xf>
    <xf numFmtId="289" fontId="54" fillId="42" borderId="6">
      <alignment horizontal="right"/>
      <protection locked="0"/>
    </xf>
    <xf numFmtId="289" fontId="54" fillId="42" borderId="6">
      <alignment horizontal="right"/>
      <protection locked="0"/>
    </xf>
    <xf numFmtId="289" fontId="54" fillId="42" borderId="6">
      <alignment horizontal="right"/>
      <protection locked="0"/>
    </xf>
    <xf numFmtId="289" fontId="54" fillId="42" borderId="6">
      <alignment horizontal="right"/>
      <protection locked="0"/>
    </xf>
    <xf numFmtId="289" fontId="54" fillId="42" borderId="6">
      <alignment horizontal="right"/>
      <protection locked="0"/>
    </xf>
    <xf numFmtId="289" fontId="54" fillId="42" borderId="6">
      <alignment horizontal="right"/>
      <protection locked="0"/>
    </xf>
    <xf numFmtId="289" fontId="54" fillId="42" borderId="6">
      <alignment horizontal="right"/>
      <protection locked="0"/>
    </xf>
    <xf numFmtId="290" fontId="54" fillId="42" borderId="6">
      <alignment horizontal="right"/>
      <protection locked="0"/>
    </xf>
    <xf numFmtId="290" fontId="54" fillId="42" borderId="6">
      <alignment horizontal="right"/>
      <protection locked="0"/>
    </xf>
    <xf numFmtId="290" fontId="54" fillId="42" borderId="6">
      <alignment horizontal="right"/>
      <protection locked="0"/>
    </xf>
    <xf numFmtId="290" fontId="54" fillId="42" borderId="6">
      <alignment horizontal="right"/>
      <protection locked="0"/>
    </xf>
    <xf numFmtId="290" fontId="54" fillId="42" borderId="6">
      <alignment horizontal="right"/>
      <protection locked="0"/>
    </xf>
    <xf numFmtId="290" fontId="54" fillId="42" borderId="6">
      <alignment horizontal="right"/>
      <protection locked="0"/>
    </xf>
    <xf numFmtId="290" fontId="54" fillId="42" borderId="6">
      <alignment horizontal="right"/>
      <protection locked="0"/>
    </xf>
    <xf numFmtId="290" fontId="54" fillId="42" borderId="6">
      <alignment horizontal="right"/>
      <protection locked="0"/>
    </xf>
    <xf numFmtId="290" fontId="54" fillId="42" borderId="6">
      <alignment horizontal="right"/>
      <protection locked="0"/>
    </xf>
    <xf numFmtId="290" fontId="54" fillId="42" borderId="6">
      <alignment horizontal="right"/>
      <protection locked="0"/>
    </xf>
    <xf numFmtId="290" fontId="54" fillId="42" borderId="6">
      <alignment horizontal="right"/>
      <protection locked="0"/>
    </xf>
    <xf numFmtId="177" fontId="54" fillId="42" borderId="6">
      <alignment horizontal="right"/>
      <protection locked="0"/>
    </xf>
    <xf numFmtId="177" fontId="54" fillId="42" borderId="6">
      <alignment horizontal="right"/>
      <protection locked="0"/>
    </xf>
    <xf numFmtId="177" fontId="54" fillId="42" borderId="6">
      <alignment horizontal="right"/>
      <protection locked="0"/>
    </xf>
    <xf numFmtId="177" fontId="54" fillId="42" borderId="6">
      <alignment horizontal="right"/>
      <protection locked="0"/>
    </xf>
    <xf numFmtId="177" fontId="54" fillId="42" borderId="6">
      <alignment horizontal="right"/>
      <protection locked="0"/>
    </xf>
    <xf numFmtId="177" fontId="54" fillId="42" borderId="6">
      <alignment horizontal="right"/>
      <protection locked="0"/>
    </xf>
    <xf numFmtId="177" fontId="54" fillId="42" borderId="6">
      <alignment horizontal="right"/>
      <protection locked="0"/>
    </xf>
    <xf numFmtId="177" fontId="54" fillId="42" borderId="6">
      <alignment horizontal="right"/>
      <protection locked="0"/>
    </xf>
    <xf numFmtId="177" fontId="54" fillId="42" borderId="6">
      <alignment horizontal="right"/>
      <protection locked="0"/>
    </xf>
    <xf numFmtId="177" fontId="54" fillId="42" borderId="6">
      <alignment horizontal="right"/>
      <protection locked="0"/>
    </xf>
    <xf numFmtId="177" fontId="54" fillId="42" borderId="6">
      <alignment horizontal="right"/>
      <protection locked="0"/>
    </xf>
    <xf numFmtId="291" fontId="54" fillId="42" borderId="6">
      <alignment horizontal="right"/>
      <protection locked="0"/>
    </xf>
    <xf numFmtId="291" fontId="54" fillId="42" borderId="6">
      <alignment horizontal="right"/>
      <protection locked="0"/>
    </xf>
    <xf numFmtId="291" fontId="54" fillId="42" borderId="6">
      <alignment horizontal="right"/>
      <protection locked="0"/>
    </xf>
    <xf numFmtId="291" fontId="54" fillId="42" borderId="6">
      <alignment horizontal="right"/>
      <protection locked="0"/>
    </xf>
    <xf numFmtId="291" fontId="54" fillId="42" borderId="6">
      <alignment horizontal="right"/>
      <protection locked="0"/>
    </xf>
    <xf numFmtId="291" fontId="54" fillId="42" borderId="6">
      <alignment horizontal="right"/>
      <protection locked="0"/>
    </xf>
    <xf numFmtId="291" fontId="54" fillId="42" borderId="6">
      <alignment horizontal="right"/>
      <protection locked="0"/>
    </xf>
    <xf numFmtId="291" fontId="54" fillId="42" borderId="6">
      <alignment horizontal="right"/>
      <protection locked="0"/>
    </xf>
    <xf numFmtId="291" fontId="54" fillId="42" borderId="6">
      <alignment horizontal="right"/>
      <protection locked="0"/>
    </xf>
    <xf numFmtId="291" fontId="54" fillId="42" borderId="6">
      <alignment horizontal="right"/>
      <protection locked="0"/>
    </xf>
    <xf numFmtId="291" fontId="54" fillId="42" borderId="6">
      <alignment horizontal="right"/>
      <protection locked="0"/>
    </xf>
    <xf numFmtId="259" fontId="54" fillId="42" borderId="6">
      <alignment horizontal="right"/>
      <protection locked="0"/>
    </xf>
    <xf numFmtId="259" fontId="54" fillId="42" borderId="6">
      <alignment horizontal="right"/>
      <protection locked="0"/>
    </xf>
    <xf numFmtId="259" fontId="54" fillId="42" borderId="6">
      <alignment horizontal="right"/>
      <protection locked="0"/>
    </xf>
    <xf numFmtId="259" fontId="54" fillId="42" borderId="6">
      <alignment horizontal="right"/>
      <protection locked="0"/>
    </xf>
    <xf numFmtId="259" fontId="54" fillId="42" borderId="6">
      <alignment horizontal="right"/>
      <protection locked="0"/>
    </xf>
    <xf numFmtId="259" fontId="54" fillId="42" borderId="6">
      <alignment horizontal="right"/>
      <protection locked="0"/>
    </xf>
    <xf numFmtId="259" fontId="54" fillId="42" borderId="6">
      <alignment horizontal="right"/>
      <protection locked="0"/>
    </xf>
    <xf numFmtId="259" fontId="54" fillId="42" borderId="6">
      <alignment horizontal="right"/>
      <protection locked="0"/>
    </xf>
    <xf numFmtId="259" fontId="54" fillId="42" borderId="6">
      <alignment horizontal="right"/>
      <protection locked="0"/>
    </xf>
    <xf numFmtId="259" fontId="54" fillId="42" borderId="6">
      <alignment horizontal="right"/>
      <protection locked="0"/>
    </xf>
    <xf numFmtId="259" fontId="54" fillId="42" borderId="6">
      <alignment horizontal="right"/>
      <protection locked="0"/>
    </xf>
    <xf numFmtId="2" fontId="54" fillId="42" borderId="6">
      <alignment horizontal="right"/>
      <protection locked="0"/>
    </xf>
    <xf numFmtId="2" fontId="54" fillId="42" borderId="6">
      <alignment horizontal="right"/>
      <protection locked="0"/>
    </xf>
    <xf numFmtId="2" fontId="54" fillId="42" borderId="6">
      <alignment horizontal="right"/>
      <protection locked="0"/>
    </xf>
    <xf numFmtId="2" fontId="54" fillId="42" borderId="6">
      <alignment horizontal="right"/>
      <protection locked="0"/>
    </xf>
    <xf numFmtId="2" fontId="54" fillId="42" borderId="6">
      <alignment horizontal="right"/>
      <protection locked="0"/>
    </xf>
    <xf numFmtId="2" fontId="54" fillId="42" borderId="6">
      <alignment horizontal="right"/>
      <protection locked="0"/>
    </xf>
    <xf numFmtId="2" fontId="54" fillId="42" borderId="6">
      <alignment horizontal="right"/>
      <protection locked="0"/>
    </xf>
    <xf numFmtId="2" fontId="54" fillId="42" borderId="6">
      <alignment horizontal="right"/>
      <protection locked="0"/>
    </xf>
    <xf numFmtId="2" fontId="54" fillId="42" borderId="6">
      <alignment horizontal="right"/>
      <protection locked="0"/>
    </xf>
    <xf numFmtId="2" fontId="54" fillId="42" borderId="6">
      <alignment horizontal="right"/>
      <protection locked="0"/>
    </xf>
    <xf numFmtId="2" fontId="54" fillId="42" borderId="6">
      <alignment horizontal="right"/>
      <protection locked="0"/>
    </xf>
    <xf numFmtId="292" fontId="54" fillId="42" borderId="6">
      <alignment horizontal="right"/>
      <protection locked="0"/>
    </xf>
    <xf numFmtId="292" fontId="54" fillId="42" borderId="6">
      <alignment horizontal="right"/>
      <protection locked="0"/>
    </xf>
    <xf numFmtId="292" fontId="54" fillId="42" borderId="6">
      <alignment horizontal="right"/>
      <protection locked="0"/>
    </xf>
    <xf numFmtId="292" fontId="54" fillId="42" borderId="6">
      <alignment horizontal="right"/>
      <protection locked="0"/>
    </xf>
    <xf numFmtId="292" fontId="54" fillId="42" borderId="6">
      <alignment horizontal="right"/>
      <protection locked="0"/>
    </xf>
    <xf numFmtId="292" fontId="54" fillId="42" borderId="6">
      <alignment horizontal="right"/>
      <protection locked="0"/>
    </xf>
    <xf numFmtId="292" fontId="54" fillId="42" borderId="6">
      <alignment horizontal="right"/>
      <protection locked="0"/>
    </xf>
    <xf numFmtId="292" fontId="54" fillId="42" borderId="6">
      <alignment horizontal="right"/>
      <protection locked="0"/>
    </xf>
    <xf numFmtId="292" fontId="54" fillId="42" borderId="6">
      <alignment horizontal="right"/>
      <protection locked="0"/>
    </xf>
    <xf numFmtId="292" fontId="54" fillId="42" borderId="6">
      <alignment horizontal="right"/>
      <protection locked="0"/>
    </xf>
    <xf numFmtId="292" fontId="54" fillId="42" borderId="6">
      <alignment horizontal="right"/>
      <protection locked="0"/>
    </xf>
    <xf numFmtId="293" fontId="54" fillId="42" borderId="6">
      <alignment horizontal="right"/>
      <protection locked="0"/>
    </xf>
    <xf numFmtId="293" fontId="54" fillId="42" borderId="6">
      <alignment horizontal="right"/>
      <protection locked="0"/>
    </xf>
    <xf numFmtId="293" fontId="54" fillId="42" borderId="6">
      <alignment horizontal="right"/>
      <protection locked="0"/>
    </xf>
    <xf numFmtId="293" fontId="54" fillId="42" borderId="6">
      <alignment horizontal="right"/>
      <protection locked="0"/>
    </xf>
    <xf numFmtId="293" fontId="54" fillId="42" borderId="6">
      <alignment horizontal="right"/>
      <protection locked="0"/>
    </xf>
    <xf numFmtId="293" fontId="54" fillId="42" borderId="6">
      <alignment horizontal="right"/>
      <protection locked="0"/>
    </xf>
    <xf numFmtId="293" fontId="54" fillId="42" borderId="6">
      <alignment horizontal="right"/>
      <protection locked="0"/>
    </xf>
    <xf numFmtId="293" fontId="54" fillId="42" borderId="6">
      <alignment horizontal="right"/>
      <protection locked="0"/>
    </xf>
    <xf numFmtId="293" fontId="54" fillId="42" borderId="6">
      <alignment horizontal="right"/>
      <protection locked="0"/>
    </xf>
    <xf numFmtId="293" fontId="54" fillId="42" borderId="6">
      <alignment horizontal="right"/>
      <protection locked="0"/>
    </xf>
    <xf numFmtId="293" fontId="54" fillId="42" borderId="6">
      <alignment horizontal="right"/>
      <protection locked="0"/>
    </xf>
    <xf numFmtId="176" fontId="54" fillId="42" borderId="6">
      <alignment horizontal="right"/>
      <protection locked="0"/>
    </xf>
    <xf numFmtId="176" fontId="54" fillId="42" borderId="6">
      <alignment horizontal="right"/>
      <protection locked="0"/>
    </xf>
    <xf numFmtId="176" fontId="54" fillId="42" borderId="6">
      <alignment horizontal="right"/>
      <protection locked="0"/>
    </xf>
    <xf numFmtId="176" fontId="54" fillId="42" borderId="6">
      <alignment horizontal="right"/>
      <protection locked="0"/>
    </xf>
    <xf numFmtId="176" fontId="54" fillId="42" borderId="6">
      <alignment horizontal="right"/>
      <protection locked="0"/>
    </xf>
    <xf numFmtId="176" fontId="54" fillId="42" borderId="6">
      <alignment horizontal="right"/>
      <protection locked="0"/>
    </xf>
    <xf numFmtId="176" fontId="54" fillId="42" borderId="6">
      <alignment horizontal="right"/>
      <protection locked="0"/>
    </xf>
    <xf numFmtId="176" fontId="54" fillId="42" borderId="6">
      <alignment horizontal="right"/>
      <protection locked="0"/>
    </xf>
    <xf numFmtId="176" fontId="54" fillId="42" borderId="6">
      <alignment horizontal="right"/>
      <protection locked="0"/>
    </xf>
    <xf numFmtId="176" fontId="54" fillId="42" borderId="6">
      <alignment horizontal="right"/>
      <protection locked="0"/>
    </xf>
    <xf numFmtId="176" fontId="54" fillId="42" borderId="6">
      <alignment horizontal="right"/>
      <protection locked="0"/>
    </xf>
    <xf numFmtId="1" fontId="54" fillId="42" borderId="6">
      <alignment horizontal="right"/>
      <protection locked="0"/>
    </xf>
    <xf numFmtId="1" fontId="54" fillId="42" borderId="6">
      <alignment horizontal="right"/>
      <protection locked="0"/>
    </xf>
    <xf numFmtId="1" fontId="54" fillId="42" borderId="6">
      <alignment horizontal="right"/>
      <protection locked="0"/>
    </xf>
    <xf numFmtId="1" fontId="54" fillId="42" borderId="6">
      <alignment horizontal="right"/>
      <protection locked="0"/>
    </xf>
    <xf numFmtId="1" fontId="54" fillId="42" borderId="6">
      <alignment horizontal="right"/>
      <protection locked="0"/>
    </xf>
    <xf numFmtId="1" fontId="54" fillId="42" borderId="6">
      <alignment horizontal="right"/>
      <protection locked="0"/>
    </xf>
    <xf numFmtId="1" fontId="54" fillId="42" borderId="6">
      <alignment horizontal="right"/>
      <protection locked="0"/>
    </xf>
    <xf numFmtId="1" fontId="54" fillId="42" borderId="6">
      <alignment horizontal="right"/>
      <protection locked="0"/>
    </xf>
    <xf numFmtId="1" fontId="54" fillId="42" borderId="6">
      <alignment horizontal="right"/>
      <protection locked="0"/>
    </xf>
    <xf numFmtId="1" fontId="54" fillId="42" borderId="6">
      <alignment horizontal="right"/>
      <protection locked="0"/>
    </xf>
    <xf numFmtId="1" fontId="54" fillId="42" borderId="6">
      <alignment horizontal="right"/>
      <protection locked="0"/>
    </xf>
    <xf numFmtId="294" fontId="54" fillId="42" borderId="6">
      <alignment horizontal="right"/>
      <protection locked="0"/>
    </xf>
    <xf numFmtId="294" fontId="54" fillId="42" borderId="6">
      <alignment horizontal="right"/>
      <protection locked="0"/>
    </xf>
    <xf numFmtId="294" fontId="54" fillId="42" borderId="6">
      <alignment horizontal="right"/>
      <protection locked="0"/>
    </xf>
    <xf numFmtId="294" fontId="54" fillId="42" borderId="6">
      <alignment horizontal="right"/>
      <protection locked="0"/>
    </xf>
    <xf numFmtId="294" fontId="54" fillId="42" borderId="6">
      <alignment horizontal="right"/>
      <protection locked="0"/>
    </xf>
    <xf numFmtId="294" fontId="54" fillId="42" borderId="6">
      <alignment horizontal="right"/>
      <protection locked="0"/>
    </xf>
    <xf numFmtId="294" fontId="54" fillId="42" borderId="6">
      <alignment horizontal="right"/>
      <protection locked="0"/>
    </xf>
    <xf numFmtId="294" fontId="54" fillId="42" borderId="6">
      <alignment horizontal="right"/>
      <protection locked="0"/>
    </xf>
    <xf numFmtId="294" fontId="54" fillId="42" borderId="6">
      <alignment horizontal="right"/>
      <protection locked="0"/>
    </xf>
    <xf numFmtId="294" fontId="54" fillId="42" borderId="6">
      <alignment horizontal="right"/>
      <protection locked="0"/>
    </xf>
    <xf numFmtId="294" fontId="54" fillId="42" borderId="6">
      <alignment horizontal="right"/>
      <protection locked="0"/>
    </xf>
    <xf numFmtId="289" fontId="54" fillId="42" borderId="6">
      <alignment horizontal="right"/>
      <protection locked="0"/>
    </xf>
    <xf numFmtId="289" fontId="54" fillId="42" borderId="6">
      <alignment horizontal="right"/>
      <protection locked="0"/>
    </xf>
    <xf numFmtId="289" fontId="54" fillId="42" borderId="6">
      <alignment horizontal="right"/>
      <protection locked="0"/>
    </xf>
    <xf numFmtId="289" fontId="54" fillId="42" borderId="6">
      <alignment horizontal="right"/>
      <protection locked="0"/>
    </xf>
    <xf numFmtId="289" fontId="54" fillId="42" borderId="6">
      <alignment horizontal="right"/>
      <protection locked="0"/>
    </xf>
    <xf numFmtId="289" fontId="54" fillId="42" borderId="6">
      <alignment horizontal="right"/>
      <protection locked="0"/>
    </xf>
    <xf numFmtId="289" fontId="54" fillId="42" borderId="6">
      <alignment horizontal="right"/>
      <protection locked="0"/>
    </xf>
    <xf numFmtId="289" fontId="54" fillId="42" borderId="6">
      <alignment horizontal="right"/>
      <protection locked="0"/>
    </xf>
    <xf numFmtId="289" fontId="54" fillId="42" borderId="6">
      <alignment horizontal="right"/>
      <protection locked="0"/>
    </xf>
    <xf numFmtId="289" fontId="54" fillId="42" borderId="6">
      <alignment horizontal="right"/>
      <protection locked="0"/>
    </xf>
    <xf numFmtId="289" fontId="54" fillId="42" borderId="6">
      <alignment horizontal="right"/>
      <protection locked="0"/>
    </xf>
    <xf numFmtId="290" fontId="54" fillId="42" borderId="6">
      <alignment horizontal="right"/>
      <protection locked="0"/>
    </xf>
    <xf numFmtId="290" fontId="54" fillId="42" borderId="6">
      <alignment horizontal="right"/>
      <protection locked="0"/>
    </xf>
    <xf numFmtId="290" fontId="54" fillId="42" borderId="6">
      <alignment horizontal="right"/>
      <protection locked="0"/>
    </xf>
    <xf numFmtId="290" fontId="54" fillId="42" borderId="6">
      <alignment horizontal="right"/>
      <protection locked="0"/>
    </xf>
    <xf numFmtId="290" fontId="54" fillId="42" borderId="6">
      <alignment horizontal="right"/>
      <protection locked="0"/>
    </xf>
    <xf numFmtId="290" fontId="54" fillId="42" borderId="6">
      <alignment horizontal="right"/>
      <protection locked="0"/>
    </xf>
    <xf numFmtId="290" fontId="54" fillId="42" borderId="6">
      <alignment horizontal="right"/>
      <protection locked="0"/>
    </xf>
    <xf numFmtId="290" fontId="54" fillId="42" borderId="6">
      <alignment horizontal="right"/>
      <protection locked="0"/>
    </xf>
    <xf numFmtId="290" fontId="54" fillId="42" borderId="6">
      <alignment horizontal="right"/>
      <protection locked="0"/>
    </xf>
    <xf numFmtId="290" fontId="54" fillId="42" borderId="6">
      <alignment horizontal="right"/>
      <protection locked="0"/>
    </xf>
    <xf numFmtId="290" fontId="54" fillId="42" borderId="6">
      <alignment horizontal="right"/>
      <protection locked="0"/>
    </xf>
    <xf numFmtId="295" fontId="54" fillId="42" borderId="6">
      <alignment horizontal="right"/>
      <protection locked="0"/>
    </xf>
    <xf numFmtId="295" fontId="54" fillId="42" borderId="6">
      <alignment horizontal="right"/>
      <protection locked="0"/>
    </xf>
    <xf numFmtId="295" fontId="54" fillId="42" borderId="6">
      <alignment horizontal="right"/>
      <protection locked="0"/>
    </xf>
    <xf numFmtId="295" fontId="54" fillId="42" borderId="6">
      <alignment horizontal="right"/>
      <protection locked="0"/>
    </xf>
    <xf numFmtId="295" fontId="54" fillId="42" borderId="6">
      <alignment horizontal="right"/>
      <protection locked="0"/>
    </xf>
    <xf numFmtId="295" fontId="54" fillId="42" borderId="6">
      <alignment horizontal="right"/>
      <protection locked="0"/>
    </xf>
    <xf numFmtId="295" fontId="54" fillId="42" borderId="6">
      <alignment horizontal="right"/>
      <protection locked="0"/>
    </xf>
    <xf numFmtId="295" fontId="54" fillId="42" borderId="6">
      <alignment horizontal="right"/>
      <protection locked="0"/>
    </xf>
    <xf numFmtId="295" fontId="54" fillId="42" borderId="6">
      <alignment horizontal="right"/>
      <protection locked="0"/>
    </xf>
    <xf numFmtId="295" fontId="54" fillId="42" borderId="6">
      <alignment horizontal="right"/>
      <protection locked="0"/>
    </xf>
    <xf numFmtId="295" fontId="54" fillId="42" borderId="6">
      <alignment horizontal="right"/>
      <protection locked="0"/>
    </xf>
    <xf numFmtId="296" fontId="54" fillId="42" borderId="6">
      <alignment horizontal="right"/>
      <protection locked="0"/>
    </xf>
    <xf numFmtId="296" fontId="54" fillId="42" borderId="6">
      <alignment horizontal="right"/>
      <protection locked="0"/>
    </xf>
    <xf numFmtId="296" fontId="54" fillId="42" borderId="6">
      <alignment horizontal="right"/>
      <protection locked="0"/>
    </xf>
    <xf numFmtId="296" fontId="54" fillId="42" borderId="6">
      <alignment horizontal="right"/>
      <protection locked="0"/>
    </xf>
    <xf numFmtId="296" fontId="54" fillId="42" borderId="6">
      <alignment horizontal="right"/>
      <protection locked="0"/>
    </xf>
    <xf numFmtId="296" fontId="54" fillId="42" borderId="6">
      <alignment horizontal="right"/>
      <protection locked="0"/>
    </xf>
    <xf numFmtId="296" fontId="54" fillId="42" borderId="6">
      <alignment horizontal="right"/>
      <protection locked="0"/>
    </xf>
    <xf numFmtId="296" fontId="54" fillId="42" borderId="6">
      <alignment horizontal="right"/>
      <protection locked="0"/>
    </xf>
    <xf numFmtId="296" fontId="54" fillId="42" borderId="6">
      <alignment horizontal="right"/>
      <protection locked="0"/>
    </xf>
    <xf numFmtId="296" fontId="54" fillId="42" borderId="6">
      <alignment horizontal="right"/>
      <protection locked="0"/>
    </xf>
    <xf numFmtId="296" fontId="54" fillId="42" borderId="6">
      <alignment horizontal="right"/>
      <protection locked="0"/>
    </xf>
    <xf numFmtId="297" fontId="54" fillId="42" borderId="6">
      <alignment horizontal="right"/>
      <protection locked="0"/>
    </xf>
    <xf numFmtId="297" fontId="54" fillId="42" borderId="6">
      <alignment horizontal="right"/>
      <protection locked="0"/>
    </xf>
    <xf numFmtId="297" fontId="54" fillId="42" borderId="6">
      <alignment horizontal="right"/>
      <protection locked="0"/>
    </xf>
    <xf numFmtId="297" fontId="54" fillId="42" borderId="6">
      <alignment horizontal="right"/>
      <protection locked="0"/>
    </xf>
    <xf numFmtId="297" fontId="54" fillId="42" borderId="6">
      <alignment horizontal="right"/>
      <protection locked="0"/>
    </xf>
    <xf numFmtId="297" fontId="54" fillId="42" borderId="6">
      <alignment horizontal="right"/>
      <protection locked="0"/>
    </xf>
    <xf numFmtId="297" fontId="54" fillId="42" borderId="6">
      <alignment horizontal="right"/>
      <protection locked="0"/>
    </xf>
    <xf numFmtId="297" fontId="54" fillId="42" borderId="6">
      <alignment horizontal="right"/>
      <protection locked="0"/>
    </xf>
    <xf numFmtId="297" fontId="54" fillId="42" borderId="6">
      <alignment horizontal="right"/>
      <protection locked="0"/>
    </xf>
    <xf numFmtId="297" fontId="54" fillId="42" borderId="6">
      <alignment horizontal="right"/>
      <protection locked="0"/>
    </xf>
    <xf numFmtId="297" fontId="54" fillId="42" borderId="6">
      <alignment horizontal="right"/>
      <protection locked="0"/>
    </xf>
    <xf numFmtId="298" fontId="54" fillId="42" borderId="6">
      <alignment horizontal="right"/>
      <protection locked="0"/>
    </xf>
    <xf numFmtId="298" fontId="54" fillId="42" borderId="6">
      <alignment horizontal="right"/>
      <protection locked="0"/>
    </xf>
    <xf numFmtId="298" fontId="54" fillId="42" borderId="6">
      <alignment horizontal="right"/>
      <protection locked="0"/>
    </xf>
    <xf numFmtId="298" fontId="54" fillId="42" borderId="6">
      <alignment horizontal="right"/>
      <protection locked="0"/>
    </xf>
    <xf numFmtId="298" fontId="54" fillId="42" borderId="6">
      <alignment horizontal="right"/>
      <protection locked="0"/>
    </xf>
    <xf numFmtId="298" fontId="54" fillId="42" borderId="6">
      <alignment horizontal="right"/>
      <protection locked="0"/>
    </xf>
    <xf numFmtId="298" fontId="54" fillId="42" borderId="6">
      <alignment horizontal="right"/>
      <protection locked="0"/>
    </xf>
    <xf numFmtId="298" fontId="54" fillId="42" borderId="6">
      <alignment horizontal="right"/>
      <protection locked="0"/>
    </xf>
    <xf numFmtId="298" fontId="54" fillId="42" borderId="6">
      <alignment horizontal="right"/>
      <protection locked="0"/>
    </xf>
    <xf numFmtId="298" fontId="54" fillId="42" borderId="6">
      <alignment horizontal="right"/>
      <protection locked="0"/>
    </xf>
    <xf numFmtId="298" fontId="54" fillId="42" borderId="6">
      <alignment horizontal="right"/>
      <protection locked="0"/>
    </xf>
    <xf numFmtId="299" fontId="54" fillId="42" borderId="6">
      <alignment horizontal="right"/>
      <protection locked="0"/>
    </xf>
    <xf numFmtId="299" fontId="54" fillId="42" borderId="6">
      <alignment horizontal="right"/>
      <protection locked="0"/>
    </xf>
    <xf numFmtId="299" fontId="54" fillId="42" borderId="6">
      <alignment horizontal="right"/>
      <protection locked="0"/>
    </xf>
    <xf numFmtId="299" fontId="54" fillId="42" borderId="6">
      <alignment horizontal="right"/>
      <protection locked="0"/>
    </xf>
    <xf numFmtId="299" fontId="54" fillId="42" borderId="6">
      <alignment horizontal="right"/>
      <protection locked="0"/>
    </xf>
    <xf numFmtId="299" fontId="54" fillId="42" borderId="6">
      <alignment horizontal="right"/>
      <protection locked="0"/>
    </xf>
    <xf numFmtId="299" fontId="54" fillId="42" borderId="6">
      <alignment horizontal="right"/>
      <protection locked="0"/>
    </xf>
    <xf numFmtId="299" fontId="54" fillId="42" borderId="6">
      <alignment horizontal="right"/>
      <protection locked="0"/>
    </xf>
    <xf numFmtId="299" fontId="54" fillId="42" borderId="6">
      <alignment horizontal="right"/>
      <protection locked="0"/>
    </xf>
    <xf numFmtId="299" fontId="54" fillId="42" borderId="6">
      <alignment horizontal="right"/>
      <protection locked="0"/>
    </xf>
    <xf numFmtId="299" fontId="54" fillId="42" borderId="6">
      <alignment horizontal="right"/>
      <protection locked="0"/>
    </xf>
    <xf numFmtId="49" fontId="54" fillId="42" borderId="6">
      <alignment horizontal="left"/>
      <protection locked="0"/>
    </xf>
    <xf numFmtId="49" fontId="54" fillId="42" borderId="6">
      <alignment horizontal="left"/>
      <protection locked="0"/>
    </xf>
    <xf numFmtId="49" fontId="54" fillId="42" borderId="6">
      <alignment horizontal="left"/>
      <protection locked="0"/>
    </xf>
    <xf numFmtId="49" fontId="54" fillId="42" borderId="6">
      <alignment horizontal="left"/>
      <protection locked="0"/>
    </xf>
    <xf numFmtId="49" fontId="54" fillId="42" borderId="6">
      <alignment horizontal="left"/>
      <protection locked="0"/>
    </xf>
    <xf numFmtId="49" fontId="54" fillId="42" borderId="6">
      <alignment horizontal="left"/>
      <protection locked="0"/>
    </xf>
    <xf numFmtId="49" fontId="54" fillId="42" borderId="6">
      <alignment horizontal="left"/>
      <protection locked="0"/>
    </xf>
    <xf numFmtId="49" fontId="54" fillId="42" borderId="6">
      <alignment horizontal="left"/>
      <protection locked="0"/>
    </xf>
    <xf numFmtId="49" fontId="54" fillId="42" borderId="6">
      <alignment horizontal="left"/>
      <protection locked="0"/>
    </xf>
    <xf numFmtId="49" fontId="54" fillId="42" borderId="6">
      <alignment horizontal="left"/>
      <protection locked="0"/>
    </xf>
    <xf numFmtId="49" fontId="54" fillId="42" borderId="6">
      <alignment horizontal="left"/>
      <protection locked="0"/>
    </xf>
    <xf numFmtId="49" fontId="54" fillId="42" borderId="6">
      <alignment horizontal="left" wrapText="1"/>
      <protection locked="0"/>
    </xf>
    <xf numFmtId="49" fontId="54" fillId="42" borderId="6">
      <alignment horizontal="left" wrapText="1"/>
      <protection locked="0"/>
    </xf>
    <xf numFmtId="49" fontId="54" fillId="42" borderId="6">
      <alignment horizontal="left" wrapText="1"/>
      <protection locked="0"/>
    </xf>
    <xf numFmtId="49" fontId="54" fillId="42" borderId="6">
      <alignment horizontal="left" wrapText="1"/>
      <protection locked="0"/>
    </xf>
    <xf numFmtId="49" fontId="54" fillId="42" borderId="6">
      <alignment horizontal="left" wrapText="1"/>
      <protection locked="0"/>
    </xf>
    <xf numFmtId="49" fontId="54" fillId="42" borderId="6">
      <alignment horizontal="left" wrapText="1"/>
      <protection locked="0"/>
    </xf>
    <xf numFmtId="49" fontId="54" fillId="42" borderId="6">
      <alignment horizontal="left" wrapText="1"/>
      <protection locked="0"/>
    </xf>
    <xf numFmtId="49" fontId="54" fillId="42" borderId="6">
      <alignment horizontal="left" wrapText="1"/>
      <protection locked="0"/>
    </xf>
    <xf numFmtId="49" fontId="54" fillId="42" borderId="6">
      <alignment horizontal="left" wrapText="1"/>
      <protection locked="0"/>
    </xf>
    <xf numFmtId="49" fontId="54" fillId="42" borderId="6">
      <alignment horizontal="left" wrapText="1"/>
      <protection locked="0"/>
    </xf>
    <xf numFmtId="49" fontId="54" fillId="42" borderId="6">
      <alignment horizontal="left" wrapText="1"/>
      <protection locked="0"/>
    </xf>
    <xf numFmtId="18" fontId="54" fillId="42" borderId="6">
      <alignment horizontal="left"/>
      <protection locked="0"/>
    </xf>
    <xf numFmtId="18" fontId="54" fillId="42" borderId="6">
      <alignment horizontal="left"/>
      <protection locked="0"/>
    </xf>
    <xf numFmtId="18" fontId="54" fillId="42" borderId="6">
      <alignment horizontal="left"/>
      <protection locked="0"/>
    </xf>
    <xf numFmtId="18" fontId="54" fillId="42" borderId="6">
      <alignment horizontal="left"/>
      <protection locked="0"/>
    </xf>
    <xf numFmtId="18" fontId="54" fillId="42" borderId="6">
      <alignment horizontal="left"/>
      <protection locked="0"/>
    </xf>
    <xf numFmtId="18" fontId="54" fillId="42" borderId="6">
      <alignment horizontal="left"/>
      <protection locked="0"/>
    </xf>
    <xf numFmtId="18" fontId="54" fillId="42" borderId="6">
      <alignment horizontal="left"/>
      <protection locked="0"/>
    </xf>
    <xf numFmtId="18" fontId="54" fillId="42" borderId="6">
      <alignment horizontal="left"/>
      <protection locked="0"/>
    </xf>
    <xf numFmtId="18" fontId="54" fillId="42" borderId="6">
      <alignment horizontal="left"/>
      <protection locked="0"/>
    </xf>
    <xf numFmtId="18" fontId="54" fillId="42" borderId="6">
      <alignment horizontal="left"/>
      <protection locked="0"/>
    </xf>
    <xf numFmtId="18" fontId="54" fillId="42" borderId="6">
      <alignment horizontal="left"/>
      <protection locked="0"/>
    </xf>
    <xf numFmtId="0" fontId="103" fillId="41" borderId="6">
      <alignment horizontal="center"/>
    </xf>
    <xf numFmtId="0" fontId="103" fillId="41" borderId="6">
      <alignment horizontal="center" wrapText="1"/>
    </xf>
    <xf numFmtId="287" fontId="103" fillId="41" borderId="6">
      <alignment horizontal="left"/>
    </xf>
    <xf numFmtId="0" fontId="103" fillId="41" borderId="6">
      <alignment horizontal="left"/>
    </xf>
    <xf numFmtId="0" fontId="103" fillId="41" borderId="6">
      <alignment horizontal="left" wrapText="1"/>
    </xf>
    <xf numFmtId="0" fontId="103" fillId="41" borderId="6">
      <alignment horizontal="right"/>
    </xf>
    <xf numFmtId="0" fontId="103" fillId="41" borderId="6">
      <alignment horizontal="right" wrapText="1"/>
    </xf>
    <xf numFmtId="287" fontId="54" fillId="74" borderId="6">
      <alignment horizontal="left"/>
    </xf>
    <xf numFmtId="287" fontId="54" fillId="74" borderId="6">
      <alignment horizontal="left"/>
    </xf>
    <xf numFmtId="287" fontId="54" fillId="74" borderId="6">
      <alignment horizontal="left"/>
    </xf>
    <xf numFmtId="287" fontId="54" fillId="74" borderId="6">
      <alignment horizontal="left"/>
    </xf>
    <xf numFmtId="287" fontId="54" fillId="74" borderId="6">
      <alignment horizontal="left"/>
    </xf>
    <xf numFmtId="287" fontId="54" fillId="74" borderId="6">
      <alignment horizontal="left"/>
    </xf>
    <xf numFmtId="287" fontId="54" fillId="74" borderId="6">
      <alignment horizontal="left"/>
    </xf>
    <xf numFmtId="287" fontId="54" fillId="74" borderId="6">
      <alignment horizontal="left"/>
    </xf>
    <xf numFmtId="287" fontId="54" fillId="74" borderId="6">
      <alignment horizontal="left"/>
    </xf>
    <xf numFmtId="287" fontId="54" fillId="74" borderId="6">
      <alignment horizontal="left"/>
    </xf>
    <xf numFmtId="287" fontId="54" fillId="74" borderId="6">
      <alignment horizontal="left"/>
    </xf>
    <xf numFmtId="3" fontId="54" fillId="74" borderId="6">
      <alignment horizontal="right"/>
    </xf>
    <xf numFmtId="3" fontId="54" fillId="74" borderId="6">
      <alignment horizontal="right"/>
    </xf>
    <xf numFmtId="3" fontId="54" fillId="74" borderId="6">
      <alignment horizontal="right"/>
    </xf>
    <xf numFmtId="3" fontId="54" fillId="74" borderId="6">
      <alignment horizontal="right"/>
    </xf>
    <xf numFmtId="3" fontId="54" fillId="74" borderId="6">
      <alignment horizontal="right"/>
    </xf>
    <xf numFmtId="3" fontId="54" fillId="74" borderId="6">
      <alignment horizontal="right"/>
    </xf>
    <xf numFmtId="3" fontId="54" fillId="74" borderId="6">
      <alignment horizontal="right"/>
    </xf>
    <xf numFmtId="3" fontId="54" fillId="74" borderId="6">
      <alignment horizontal="right"/>
    </xf>
    <xf numFmtId="3" fontId="54" fillId="74" borderId="6">
      <alignment horizontal="right"/>
    </xf>
    <xf numFmtId="3" fontId="54" fillId="74" borderId="6">
      <alignment horizontal="right"/>
    </xf>
    <xf numFmtId="3" fontId="54" fillId="74" borderId="6">
      <alignment horizontal="right"/>
    </xf>
    <xf numFmtId="4" fontId="54" fillId="74" borderId="6">
      <alignment horizontal="right"/>
    </xf>
    <xf numFmtId="4" fontId="54" fillId="74" borderId="6">
      <alignment horizontal="right"/>
    </xf>
    <xf numFmtId="4" fontId="54" fillId="74" borderId="6">
      <alignment horizontal="right"/>
    </xf>
    <xf numFmtId="4" fontId="54" fillId="74" borderId="6">
      <alignment horizontal="right"/>
    </xf>
    <xf numFmtId="4" fontId="54" fillId="74" borderId="6">
      <alignment horizontal="right"/>
    </xf>
    <xf numFmtId="4" fontId="54" fillId="74" borderId="6">
      <alignment horizontal="right"/>
    </xf>
    <xf numFmtId="4" fontId="54" fillId="74" borderId="6">
      <alignment horizontal="right"/>
    </xf>
    <xf numFmtId="4" fontId="54" fillId="74" borderId="6">
      <alignment horizontal="right"/>
    </xf>
    <xf numFmtId="4" fontId="54" fillId="74" borderId="6">
      <alignment horizontal="right"/>
    </xf>
    <xf numFmtId="4" fontId="54" fillId="74" borderId="6">
      <alignment horizontal="right"/>
    </xf>
    <xf numFmtId="4" fontId="54" fillId="74" borderId="6">
      <alignment horizontal="right"/>
    </xf>
    <xf numFmtId="288" fontId="54" fillId="74" borderId="6">
      <alignment horizontal="right"/>
    </xf>
    <xf numFmtId="288" fontId="54" fillId="74" borderId="6">
      <alignment horizontal="right"/>
    </xf>
    <xf numFmtId="288" fontId="54" fillId="74" borderId="6">
      <alignment horizontal="right"/>
    </xf>
    <xf numFmtId="288" fontId="54" fillId="74" borderId="6">
      <alignment horizontal="right"/>
    </xf>
    <xf numFmtId="288" fontId="54" fillId="74" borderId="6">
      <alignment horizontal="right"/>
    </xf>
    <xf numFmtId="288" fontId="54" fillId="74" borderId="6">
      <alignment horizontal="right"/>
    </xf>
    <xf numFmtId="288" fontId="54" fillId="74" borderId="6">
      <alignment horizontal="right"/>
    </xf>
    <xf numFmtId="288" fontId="54" fillId="74" borderId="6">
      <alignment horizontal="right"/>
    </xf>
    <xf numFmtId="288" fontId="54" fillId="74" borderId="6">
      <alignment horizontal="right"/>
    </xf>
    <xf numFmtId="288" fontId="54" fillId="74" borderId="6">
      <alignment horizontal="right"/>
    </xf>
    <xf numFmtId="288" fontId="54" fillId="74" borderId="6">
      <alignment horizontal="right"/>
    </xf>
    <xf numFmtId="289" fontId="54" fillId="74" borderId="6">
      <alignment horizontal="right"/>
    </xf>
    <xf numFmtId="289" fontId="54" fillId="74" borderId="6">
      <alignment horizontal="right"/>
    </xf>
    <xf numFmtId="289" fontId="54" fillId="74" borderId="6">
      <alignment horizontal="right"/>
    </xf>
    <xf numFmtId="289" fontId="54" fillId="74" borderId="6">
      <alignment horizontal="right"/>
    </xf>
    <xf numFmtId="289" fontId="54" fillId="74" borderId="6">
      <alignment horizontal="right"/>
    </xf>
    <xf numFmtId="289" fontId="54" fillId="74" borderId="6">
      <alignment horizontal="right"/>
    </xf>
    <xf numFmtId="289" fontId="54" fillId="74" borderId="6">
      <alignment horizontal="right"/>
    </xf>
    <xf numFmtId="289" fontId="54" fillId="74" borderId="6">
      <alignment horizontal="right"/>
    </xf>
    <xf numFmtId="289" fontId="54" fillId="74" borderId="6">
      <alignment horizontal="right"/>
    </xf>
    <xf numFmtId="289" fontId="54" fillId="74" borderId="6">
      <alignment horizontal="right"/>
    </xf>
    <xf numFmtId="289" fontId="54" fillId="74" borderId="6">
      <alignment horizontal="right"/>
    </xf>
    <xf numFmtId="290" fontId="54" fillId="74" borderId="6">
      <alignment horizontal="right"/>
      <protection locked="0"/>
    </xf>
    <xf numFmtId="290" fontId="54" fillId="74" borderId="6">
      <alignment horizontal="right"/>
      <protection locked="0"/>
    </xf>
    <xf numFmtId="290" fontId="54" fillId="74" borderId="6">
      <alignment horizontal="right"/>
      <protection locked="0"/>
    </xf>
    <xf numFmtId="290" fontId="54" fillId="74" borderId="6">
      <alignment horizontal="right"/>
      <protection locked="0"/>
    </xf>
    <xf numFmtId="290" fontId="54" fillId="74" borderId="6">
      <alignment horizontal="right"/>
      <protection locked="0"/>
    </xf>
    <xf numFmtId="290" fontId="54" fillId="74" borderId="6">
      <alignment horizontal="right"/>
      <protection locked="0"/>
    </xf>
    <xf numFmtId="290" fontId="54" fillId="74" borderId="6">
      <alignment horizontal="right"/>
      <protection locked="0"/>
    </xf>
    <xf numFmtId="290" fontId="54" fillId="74" borderId="6">
      <alignment horizontal="right"/>
      <protection locked="0"/>
    </xf>
    <xf numFmtId="290" fontId="54" fillId="74" borderId="6">
      <alignment horizontal="right"/>
      <protection locked="0"/>
    </xf>
    <xf numFmtId="290" fontId="54" fillId="74" borderId="6">
      <alignment horizontal="right"/>
      <protection locked="0"/>
    </xf>
    <xf numFmtId="290" fontId="54" fillId="74" borderId="6">
      <alignment horizontal="right"/>
      <protection locked="0"/>
    </xf>
    <xf numFmtId="177" fontId="54" fillId="74" borderId="6">
      <alignment horizontal="right"/>
    </xf>
    <xf numFmtId="177" fontId="54" fillId="74" borderId="6">
      <alignment horizontal="right"/>
    </xf>
    <xf numFmtId="177" fontId="54" fillId="74" borderId="6">
      <alignment horizontal="right"/>
    </xf>
    <xf numFmtId="177" fontId="54" fillId="74" borderId="6">
      <alignment horizontal="right"/>
    </xf>
    <xf numFmtId="177" fontId="54" fillId="74" borderId="6">
      <alignment horizontal="right"/>
    </xf>
    <xf numFmtId="177" fontId="54" fillId="74" borderId="6">
      <alignment horizontal="right"/>
    </xf>
    <xf numFmtId="177" fontId="54" fillId="74" borderId="6">
      <alignment horizontal="right"/>
    </xf>
    <xf numFmtId="177" fontId="54" fillId="74" borderId="6">
      <alignment horizontal="right"/>
    </xf>
    <xf numFmtId="177" fontId="54" fillId="74" borderId="6">
      <alignment horizontal="right"/>
    </xf>
    <xf numFmtId="177" fontId="54" fillId="74" borderId="6">
      <alignment horizontal="right"/>
    </xf>
    <xf numFmtId="177" fontId="54" fillId="74" borderId="6">
      <alignment horizontal="right"/>
    </xf>
    <xf numFmtId="291" fontId="54" fillId="74" borderId="6">
      <alignment horizontal="right"/>
    </xf>
    <xf numFmtId="291" fontId="54" fillId="74" borderId="6">
      <alignment horizontal="right"/>
    </xf>
    <xf numFmtId="291" fontId="54" fillId="74" borderId="6">
      <alignment horizontal="right"/>
    </xf>
    <xf numFmtId="291" fontId="54" fillId="74" borderId="6">
      <alignment horizontal="right"/>
    </xf>
    <xf numFmtId="291" fontId="54" fillId="74" borderId="6">
      <alignment horizontal="right"/>
    </xf>
    <xf numFmtId="291" fontId="54" fillId="74" borderId="6">
      <alignment horizontal="right"/>
    </xf>
    <xf numFmtId="291" fontId="54" fillId="74" borderId="6">
      <alignment horizontal="right"/>
    </xf>
    <xf numFmtId="291" fontId="54" fillId="74" borderId="6">
      <alignment horizontal="right"/>
    </xf>
    <xf numFmtId="291" fontId="54" fillId="74" borderId="6">
      <alignment horizontal="right"/>
    </xf>
    <xf numFmtId="291" fontId="54" fillId="74" borderId="6">
      <alignment horizontal="right"/>
    </xf>
    <xf numFmtId="291" fontId="54" fillId="74" borderId="6">
      <alignment horizontal="right"/>
    </xf>
    <xf numFmtId="259" fontId="54" fillId="74" borderId="6">
      <alignment horizontal="right"/>
    </xf>
    <xf numFmtId="259" fontId="54" fillId="74" borderId="6">
      <alignment horizontal="right"/>
    </xf>
    <xf numFmtId="259" fontId="54" fillId="74" borderId="6">
      <alignment horizontal="right"/>
    </xf>
    <xf numFmtId="259" fontId="54" fillId="74" borderId="6">
      <alignment horizontal="right"/>
    </xf>
    <xf numFmtId="259" fontId="54" fillId="74" borderId="6">
      <alignment horizontal="right"/>
    </xf>
    <xf numFmtId="259" fontId="54" fillId="74" borderId="6">
      <alignment horizontal="right"/>
    </xf>
    <xf numFmtId="259" fontId="54" fillId="74" borderId="6">
      <alignment horizontal="right"/>
    </xf>
    <xf numFmtId="259" fontId="54" fillId="74" borderId="6">
      <alignment horizontal="right"/>
    </xf>
    <xf numFmtId="259" fontId="54" fillId="74" borderId="6">
      <alignment horizontal="right"/>
    </xf>
    <xf numFmtId="259" fontId="54" fillId="74" borderId="6">
      <alignment horizontal="right"/>
    </xf>
    <xf numFmtId="259" fontId="54" fillId="74" borderId="6">
      <alignment horizontal="right"/>
    </xf>
    <xf numFmtId="2" fontId="54" fillId="74" borderId="6">
      <alignment horizontal="right"/>
    </xf>
    <xf numFmtId="2" fontId="54" fillId="74" borderId="6">
      <alignment horizontal="right"/>
    </xf>
    <xf numFmtId="2" fontId="54" fillId="74" borderId="6">
      <alignment horizontal="right"/>
    </xf>
    <xf numFmtId="2" fontId="54" fillId="74" borderId="6">
      <alignment horizontal="right"/>
    </xf>
    <xf numFmtId="2" fontId="54" fillId="74" borderId="6">
      <alignment horizontal="right"/>
    </xf>
    <xf numFmtId="2" fontId="54" fillId="74" borderId="6">
      <alignment horizontal="right"/>
    </xf>
    <xf numFmtId="2" fontId="54" fillId="74" borderId="6">
      <alignment horizontal="right"/>
    </xf>
    <xf numFmtId="2" fontId="54" fillId="74" borderId="6">
      <alignment horizontal="right"/>
    </xf>
    <xf numFmtId="2" fontId="54" fillId="74" borderId="6">
      <alignment horizontal="right"/>
    </xf>
    <xf numFmtId="2" fontId="54" fillId="74" borderId="6">
      <alignment horizontal="right"/>
    </xf>
    <xf numFmtId="2" fontId="54" fillId="74" borderId="6">
      <alignment horizontal="right"/>
    </xf>
    <xf numFmtId="292" fontId="54" fillId="74" borderId="6">
      <alignment horizontal="right"/>
    </xf>
    <xf numFmtId="292" fontId="54" fillId="74" borderId="6">
      <alignment horizontal="right"/>
    </xf>
    <xf numFmtId="292" fontId="54" fillId="74" borderId="6">
      <alignment horizontal="right"/>
    </xf>
    <xf numFmtId="292" fontId="54" fillId="74" borderId="6">
      <alignment horizontal="right"/>
    </xf>
    <xf numFmtId="292" fontId="54" fillId="74" borderId="6">
      <alignment horizontal="right"/>
    </xf>
    <xf numFmtId="292" fontId="54" fillId="74" borderId="6">
      <alignment horizontal="right"/>
    </xf>
    <xf numFmtId="292" fontId="54" fillId="74" borderId="6">
      <alignment horizontal="right"/>
    </xf>
    <xf numFmtId="292" fontId="54" fillId="74" borderId="6">
      <alignment horizontal="right"/>
    </xf>
    <xf numFmtId="292" fontId="54" fillId="74" borderId="6">
      <alignment horizontal="right"/>
    </xf>
    <xf numFmtId="292" fontId="54" fillId="74" borderId="6">
      <alignment horizontal="right"/>
    </xf>
    <xf numFmtId="292" fontId="54" fillId="74" borderId="6">
      <alignment horizontal="right"/>
    </xf>
    <xf numFmtId="293" fontId="54" fillId="74" borderId="6">
      <alignment horizontal="right"/>
    </xf>
    <xf numFmtId="293" fontId="54" fillId="74" borderId="6">
      <alignment horizontal="right"/>
    </xf>
    <xf numFmtId="293" fontId="54" fillId="74" borderId="6">
      <alignment horizontal="right"/>
    </xf>
    <xf numFmtId="293" fontId="54" fillId="74" borderId="6">
      <alignment horizontal="right"/>
    </xf>
    <xf numFmtId="293" fontId="54" fillId="74" borderId="6">
      <alignment horizontal="right"/>
    </xf>
    <xf numFmtId="293" fontId="54" fillId="74" borderId="6">
      <alignment horizontal="right"/>
    </xf>
    <xf numFmtId="293" fontId="54" fillId="74" borderId="6">
      <alignment horizontal="right"/>
    </xf>
    <xf numFmtId="293" fontId="54" fillId="74" borderId="6">
      <alignment horizontal="right"/>
    </xf>
    <xf numFmtId="293" fontId="54" fillId="74" borderId="6">
      <alignment horizontal="right"/>
    </xf>
    <xf numFmtId="293" fontId="54" fillId="74" borderId="6">
      <alignment horizontal="right"/>
    </xf>
    <xf numFmtId="293" fontId="54" fillId="74" borderId="6">
      <alignment horizontal="right"/>
    </xf>
    <xf numFmtId="176" fontId="54" fillId="74" borderId="6">
      <alignment horizontal="right"/>
    </xf>
    <xf numFmtId="176" fontId="54" fillId="74" borderId="6">
      <alignment horizontal="right"/>
    </xf>
    <xf numFmtId="176" fontId="54" fillId="74" borderId="6">
      <alignment horizontal="right"/>
    </xf>
    <xf numFmtId="176" fontId="54" fillId="74" borderId="6">
      <alignment horizontal="right"/>
    </xf>
    <xf numFmtId="176" fontId="54" fillId="74" borderId="6">
      <alignment horizontal="right"/>
    </xf>
    <xf numFmtId="176" fontId="54" fillId="74" borderId="6">
      <alignment horizontal="right"/>
    </xf>
    <xf numFmtId="176" fontId="54" fillId="74" borderId="6">
      <alignment horizontal="right"/>
    </xf>
    <xf numFmtId="176" fontId="54" fillId="74" borderId="6">
      <alignment horizontal="right"/>
    </xf>
    <xf numFmtId="176" fontId="54" fillId="74" borderId="6">
      <alignment horizontal="right"/>
    </xf>
    <xf numFmtId="176" fontId="54" fillId="74" borderId="6">
      <alignment horizontal="right"/>
    </xf>
    <xf numFmtId="176" fontId="54" fillId="74" borderId="6">
      <alignment horizontal="right"/>
    </xf>
    <xf numFmtId="1" fontId="54" fillId="74" borderId="6">
      <alignment horizontal="right"/>
    </xf>
    <xf numFmtId="1" fontId="54" fillId="74" borderId="6">
      <alignment horizontal="right"/>
    </xf>
    <xf numFmtId="1" fontId="54" fillId="74" borderId="6">
      <alignment horizontal="right"/>
    </xf>
    <xf numFmtId="1" fontId="54" fillId="74" borderId="6">
      <alignment horizontal="right"/>
    </xf>
    <xf numFmtId="1" fontId="54" fillId="74" borderId="6">
      <alignment horizontal="right"/>
    </xf>
    <xf numFmtId="1" fontId="54" fillId="74" borderId="6">
      <alignment horizontal="right"/>
    </xf>
    <xf numFmtId="1" fontId="54" fillId="74" borderId="6">
      <alignment horizontal="right"/>
    </xf>
    <xf numFmtId="1" fontId="54" fillId="74" borderId="6">
      <alignment horizontal="right"/>
    </xf>
    <xf numFmtId="1" fontId="54" fillId="74" borderId="6">
      <alignment horizontal="right"/>
    </xf>
    <xf numFmtId="1" fontId="54" fillId="74" borderId="6">
      <alignment horizontal="right"/>
    </xf>
    <xf numFmtId="1" fontId="54" fillId="74" borderId="6">
      <alignment horizontal="right"/>
    </xf>
    <xf numFmtId="294" fontId="54" fillId="74" borderId="6">
      <alignment horizontal="right"/>
    </xf>
    <xf numFmtId="294" fontId="54" fillId="74" borderId="6">
      <alignment horizontal="right"/>
    </xf>
    <xf numFmtId="294" fontId="54" fillId="74" borderId="6">
      <alignment horizontal="right"/>
    </xf>
    <xf numFmtId="294" fontId="54" fillId="74" borderId="6">
      <alignment horizontal="right"/>
    </xf>
    <xf numFmtId="294" fontId="54" fillId="74" borderId="6">
      <alignment horizontal="right"/>
    </xf>
    <xf numFmtId="294" fontId="54" fillId="74" borderId="6">
      <alignment horizontal="right"/>
    </xf>
    <xf numFmtId="294" fontId="54" fillId="74" borderId="6">
      <alignment horizontal="right"/>
    </xf>
    <xf numFmtId="294" fontId="54" fillId="74" borderId="6">
      <alignment horizontal="right"/>
    </xf>
    <xf numFmtId="294" fontId="54" fillId="74" borderId="6">
      <alignment horizontal="right"/>
    </xf>
    <xf numFmtId="294" fontId="54" fillId="74" borderId="6">
      <alignment horizontal="right"/>
    </xf>
    <xf numFmtId="294" fontId="54" fillId="74" borderId="6">
      <alignment horizontal="right"/>
    </xf>
    <xf numFmtId="289" fontId="54" fillId="74" borderId="6">
      <alignment horizontal="right"/>
    </xf>
    <xf numFmtId="289" fontId="54" fillId="74" borderId="6">
      <alignment horizontal="right"/>
    </xf>
    <xf numFmtId="289" fontId="54" fillId="74" borderId="6">
      <alignment horizontal="right"/>
    </xf>
    <xf numFmtId="289" fontId="54" fillId="74" borderId="6">
      <alignment horizontal="right"/>
    </xf>
    <xf numFmtId="289" fontId="54" fillId="74" borderId="6">
      <alignment horizontal="right"/>
    </xf>
    <xf numFmtId="289" fontId="54" fillId="74" borderId="6">
      <alignment horizontal="right"/>
    </xf>
    <xf numFmtId="289" fontId="54" fillId="74" borderId="6">
      <alignment horizontal="right"/>
    </xf>
    <xf numFmtId="289" fontId="54" fillId="74" borderId="6">
      <alignment horizontal="right"/>
    </xf>
    <xf numFmtId="289" fontId="54" fillId="74" borderId="6">
      <alignment horizontal="right"/>
    </xf>
    <xf numFmtId="289" fontId="54" fillId="74" borderId="6">
      <alignment horizontal="right"/>
    </xf>
    <xf numFmtId="289" fontId="54" fillId="74" borderId="6">
      <alignment horizontal="right"/>
    </xf>
    <xf numFmtId="290" fontId="54" fillId="74" borderId="6">
      <alignment horizontal="right"/>
    </xf>
    <xf numFmtId="290" fontId="54" fillId="74" borderId="6">
      <alignment horizontal="right"/>
    </xf>
    <xf numFmtId="290" fontId="54" fillId="74" borderId="6">
      <alignment horizontal="right"/>
    </xf>
    <xf numFmtId="290" fontId="54" fillId="74" borderId="6">
      <alignment horizontal="right"/>
    </xf>
    <xf numFmtId="290" fontId="54" fillId="74" borderId="6">
      <alignment horizontal="right"/>
    </xf>
    <xf numFmtId="290" fontId="54" fillId="74" borderId="6">
      <alignment horizontal="right"/>
    </xf>
    <xf numFmtId="290" fontId="54" fillId="74" borderId="6">
      <alignment horizontal="right"/>
    </xf>
    <xf numFmtId="290" fontId="54" fillId="74" borderId="6">
      <alignment horizontal="right"/>
    </xf>
    <xf numFmtId="290" fontId="54" fillId="74" borderId="6">
      <alignment horizontal="right"/>
    </xf>
    <xf numFmtId="290" fontId="54" fillId="74" borderId="6">
      <alignment horizontal="right"/>
    </xf>
    <xf numFmtId="290" fontId="54" fillId="74" borderId="6">
      <alignment horizontal="right"/>
    </xf>
    <xf numFmtId="295" fontId="54" fillId="74" borderId="6">
      <alignment horizontal="right"/>
    </xf>
    <xf numFmtId="295" fontId="54" fillId="74" borderId="6">
      <alignment horizontal="right"/>
    </xf>
    <xf numFmtId="295" fontId="54" fillId="74" borderId="6">
      <alignment horizontal="right"/>
    </xf>
    <xf numFmtId="295" fontId="54" fillId="74" borderId="6">
      <alignment horizontal="right"/>
    </xf>
    <xf numFmtId="295" fontId="54" fillId="74" borderId="6">
      <alignment horizontal="right"/>
    </xf>
    <xf numFmtId="295" fontId="54" fillId="74" borderId="6">
      <alignment horizontal="right"/>
    </xf>
    <xf numFmtId="295" fontId="54" fillId="74" borderId="6">
      <alignment horizontal="right"/>
    </xf>
    <xf numFmtId="295" fontId="54" fillId="74" borderId="6">
      <alignment horizontal="right"/>
    </xf>
    <xf numFmtId="295" fontId="54" fillId="74" borderId="6">
      <alignment horizontal="right"/>
    </xf>
    <xf numFmtId="295" fontId="54" fillId="74" borderId="6">
      <alignment horizontal="right"/>
    </xf>
    <xf numFmtId="295" fontId="54" fillId="74" borderId="6">
      <alignment horizontal="right"/>
    </xf>
    <xf numFmtId="296" fontId="54" fillId="74" borderId="6">
      <alignment horizontal="right"/>
    </xf>
    <xf numFmtId="296" fontId="54" fillId="74" borderId="6">
      <alignment horizontal="right"/>
    </xf>
    <xf numFmtId="296" fontId="54" fillId="74" borderId="6">
      <alignment horizontal="right"/>
    </xf>
    <xf numFmtId="296" fontId="54" fillId="74" borderId="6">
      <alignment horizontal="right"/>
    </xf>
    <xf numFmtId="296" fontId="54" fillId="74" borderId="6">
      <alignment horizontal="right"/>
    </xf>
    <xf numFmtId="296" fontId="54" fillId="74" borderId="6">
      <alignment horizontal="right"/>
    </xf>
    <xf numFmtId="296" fontId="54" fillId="74" borderId="6">
      <alignment horizontal="right"/>
    </xf>
    <xf numFmtId="296" fontId="54" fillId="74" borderId="6">
      <alignment horizontal="right"/>
    </xf>
    <xf numFmtId="296" fontId="54" fillId="74" borderId="6">
      <alignment horizontal="right"/>
    </xf>
    <xf numFmtId="296" fontId="54" fillId="74" borderId="6">
      <alignment horizontal="right"/>
    </xf>
    <xf numFmtId="296" fontId="54" fillId="74" borderId="6">
      <alignment horizontal="right"/>
    </xf>
    <xf numFmtId="297" fontId="54" fillId="74" borderId="6">
      <alignment horizontal="right"/>
    </xf>
    <xf numFmtId="297" fontId="54" fillId="74" borderId="6">
      <alignment horizontal="right"/>
    </xf>
    <xf numFmtId="297" fontId="54" fillId="74" borderId="6">
      <alignment horizontal="right"/>
    </xf>
    <xf numFmtId="297" fontId="54" fillId="74" borderId="6">
      <alignment horizontal="right"/>
    </xf>
    <xf numFmtId="297" fontId="54" fillId="74" borderId="6">
      <alignment horizontal="right"/>
    </xf>
    <xf numFmtId="297" fontId="54" fillId="74" borderId="6">
      <alignment horizontal="right"/>
    </xf>
    <xf numFmtId="297" fontId="54" fillId="74" borderId="6">
      <alignment horizontal="right"/>
    </xf>
    <xf numFmtId="297" fontId="54" fillId="74" borderId="6">
      <alignment horizontal="right"/>
    </xf>
    <xf numFmtId="297" fontId="54" fillId="74" borderId="6">
      <alignment horizontal="right"/>
    </xf>
    <xf numFmtId="297" fontId="54" fillId="74" borderId="6">
      <alignment horizontal="right"/>
    </xf>
    <xf numFmtId="297" fontId="54" fillId="74" borderId="6">
      <alignment horizontal="right"/>
    </xf>
    <xf numFmtId="298" fontId="54" fillId="74" borderId="6">
      <alignment horizontal="right"/>
    </xf>
    <xf numFmtId="298" fontId="54" fillId="74" borderId="6">
      <alignment horizontal="right"/>
    </xf>
    <xf numFmtId="298" fontId="54" fillId="74" borderId="6">
      <alignment horizontal="right"/>
    </xf>
    <xf numFmtId="298" fontId="54" fillId="74" borderId="6">
      <alignment horizontal="right"/>
    </xf>
    <xf numFmtId="298" fontId="54" fillId="74" borderId="6">
      <alignment horizontal="right"/>
    </xf>
    <xf numFmtId="298" fontId="54" fillId="74" borderId="6">
      <alignment horizontal="right"/>
    </xf>
    <xf numFmtId="298" fontId="54" fillId="74" borderId="6">
      <alignment horizontal="right"/>
    </xf>
    <xf numFmtId="298" fontId="54" fillId="74" borderId="6">
      <alignment horizontal="right"/>
    </xf>
    <xf numFmtId="298" fontId="54" fillId="74" borderId="6">
      <alignment horizontal="right"/>
    </xf>
    <xf numFmtId="298" fontId="54" fillId="74" borderId="6">
      <alignment horizontal="right"/>
    </xf>
    <xf numFmtId="298" fontId="54" fillId="74" borderId="6">
      <alignment horizontal="right"/>
    </xf>
    <xf numFmtId="299" fontId="54" fillId="74" borderId="6">
      <alignment horizontal="right"/>
    </xf>
    <xf numFmtId="299" fontId="54" fillId="74" borderId="6">
      <alignment horizontal="right"/>
    </xf>
    <xf numFmtId="299" fontId="54" fillId="74" borderId="6">
      <alignment horizontal="right"/>
    </xf>
    <xf numFmtId="299" fontId="54" fillId="74" borderId="6">
      <alignment horizontal="right"/>
    </xf>
    <xf numFmtId="299" fontId="54" fillId="74" borderId="6">
      <alignment horizontal="right"/>
    </xf>
    <xf numFmtId="299" fontId="54" fillId="74" borderId="6">
      <alignment horizontal="right"/>
    </xf>
    <xf numFmtId="299" fontId="54" fillId="74" borderId="6">
      <alignment horizontal="right"/>
    </xf>
    <xf numFmtId="299" fontId="54" fillId="74" borderId="6">
      <alignment horizontal="right"/>
    </xf>
    <xf numFmtId="299" fontId="54" fillId="74" borderId="6">
      <alignment horizontal="right"/>
    </xf>
    <xf numFmtId="299" fontId="54" fillId="74" borderId="6">
      <alignment horizontal="right"/>
    </xf>
    <xf numFmtId="299" fontId="54" fillId="74" borderId="6">
      <alignment horizontal="right"/>
    </xf>
    <xf numFmtId="49" fontId="54" fillId="74" borderId="6">
      <alignment horizontal="left"/>
    </xf>
    <xf numFmtId="49" fontId="54" fillId="74" borderId="6">
      <alignment horizontal="left"/>
    </xf>
    <xf numFmtId="49" fontId="54" fillId="74" borderId="6">
      <alignment horizontal="left"/>
    </xf>
    <xf numFmtId="49" fontId="54" fillId="74" borderId="6">
      <alignment horizontal="left"/>
    </xf>
    <xf numFmtId="49" fontId="54" fillId="74" borderId="6">
      <alignment horizontal="left"/>
    </xf>
    <xf numFmtId="49" fontId="54" fillId="74" borderId="6">
      <alignment horizontal="left"/>
    </xf>
    <xf numFmtId="49" fontId="54" fillId="74" borderId="6">
      <alignment horizontal="left"/>
    </xf>
    <xf numFmtId="49" fontId="54" fillId="74" borderId="6">
      <alignment horizontal="left"/>
    </xf>
    <xf numFmtId="49" fontId="54" fillId="74" borderId="6">
      <alignment horizontal="left"/>
    </xf>
    <xf numFmtId="49" fontId="54" fillId="74" borderId="6">
      <alignment horizontal="left"/>
    </xf>
    <xf numFmtId="49" fontId="54" fillId="74" borderId="6">
      <alignment horizontal="left"/>
    </xf>
    <xf numFmtId="49" fontId="54" fillId="74" borderId="6">
      <alignment horizontal="left" wrapText="1"/>
    </xf>
    <xf numFmtId="49" fontId="54" fillId="74" borderId="6">
      <alignment horizontal="left" wrapText="1"/>
    </xf>
    <xf numFmtId="49" fontId="54" fillId="74" borderId="6">
      <alignment horizontal="left" wrapText="1"/>
    </xf>
    <xf numFmtId="49" fontId="54" fillId="74" borderId="6">
      <alignment horizontal="left" wrapText="1"/>
    </xf>
    <xf numFmtId="49" fontId="54" fillId="74" borderId="6">
      <alignment horizontal="left" wrapText="1"/>
    </xf>
    <xf numFmtId="49" fontId="54" fillId="74" borderId="6">
      <alignment horizontal="left" wrapText="1"/>
    </xf>
    <xf numFmtId="49" fontId="54" fillId="74" borderId="6">
      <alignment horizontal="left" wrapText="1"/>
    </xf>
    <xf numFmtId="49" fontId="54" fillId="74" borderId="6">
      <alignment horizontal="left" wrapText="1"/>
    </xf>
    <xf numFmtId="49" fontId="54" fillId="74" borderId="6">
      <alignment horizontal="left" wrapText="1"/>
    </xf>
    <xf numFmtId="49" fontId="54" fillId="74" borderId="6">
      <alignment horizontal="left" wrapText="1"/>
    </xf>
    <xf numFmtId="49" fontId="54" fillId="74" borderId="6">
      <alignment horizontal="left" wrapText="1"/>
    </xf>
    <xf numFmtId="18" fontId="54" fillId="74" borderId="6">
      <alignment horizontal="left"/>
    </xf>
    <xf numFmtId="18" fontId="54" fillId="74" borderId="6">
      <alignment horizontal="left"/>
    </xf>
    <xf numFmtId="18" fontId="54" fillId="74" borderId="6">
      <alignment horizontal="left"/>
    </xf>
    <xf numFmtId="18" fontId="54" fillId="74" borderId="6">
      <alignment horizontal="left"/>
    </xf>
    <xf numFmtId="18" fontId="54" fillId="74" borderId="6">
      <alignment horizontal="left"/>
    </xf>
    <xf numFmtId="18" fontId="54" fillId="74" borderId="6">
      <alignment horizontal="left"/>
    </xf>
    <xf numFmtId="18" fontId="54" fillId="74" borderId="6">
      <alignment horizontal="left"/>
    </xf>
    <xf numFmtId="18" fontId="54" fillId="74" borderId="6">
      <alignment horizontal="left"/>
    </xf>
    <xf numFmtId="18" fontId="54" fillId="74" borderId="6">
      <alignment horizontal="left"/>
    </xf>
    <xf numFmtId="18" fontId="54" fillId="74" borderId="6">
      <alignment horizontal="left"/>
    </xf>
    <xf numFmtId="18" fontId="54" fillId="74" borderId="6">
      <alignment horizontal="left"/>
    </xf>
    <xf numFmtId="49" fontId="54" fillId="128" borderId="6">
      <alignment horizontal="left"/>
    </xf>
    <xf numFmtId="49" fontId="54" fillId="128" borderId="6">
      <alignment horizontal="left"/>
    </xf>
    <xf numFmtId="49" fontId="54" fillId="128" borderId="6">
      <alignment horizontal="left"/>
    </xf>
    <xf numFmtId="49" fontId="54" fillId="128" borderId="6">
      <alignment horizontal="left"/>
    </xf>
    <xf numFmtId="49" fontId="54" fillId="128" borderId="6">
      <alignment horizontal="left"/>
    </xf>
    <xf numFmtId="49" fontId="54" fillId="128" borderId="6">
      <alignment horizontal="left"/>
    </xf>
    <xf numFmtId="49" fontId="54" fillId="128" borderId="6">
      <alignment horizontal="left"/>
    </xf>
    <xf numFmtId="49" fontId="54" fillId="128" borderId="6">
      <alignment horizontal="left"/>
    </xf>
    <xf numFmtId="49" fontId="54" fillId="128" borderId="6">
      <alignment horizontal="left"/>
    </xf>
    <xf numFmtId="49" fontId="54" fillId="128" borderId="6">
      <alignment horizontal="left"/>
    </xf>
    <xf numFmtId="49" fontId="54" fillId="128" borderId="6">
      <alignment horizontal="left"/>
    </xf>
    <xf numFmtId="0" fontId="48" fillId="43" borderId="7" applyNumberFormat="0" applyAlignment="0" applyProtection="0"/>
    <xf numFmtId="0" fontId="48" fillId="43" borderId="7" applyNumberFormat="0" applyAlignment="0" applyProtection="0"/>
    <xf numFmtId="0" fontId="48" fillId="43" borderId="7" applyNumberFormat="0" applyAlignment="0" applyProtection="0"/>
    <xf numFmtId="0" fontId="48" fillId="43" borderId="7" applyNumberFormat="0" applyAlignment="0" applyProtection="0"/>
    <xf numFmtId="0" fontId="48" fillId="43" borderId="7" applyNumberFormat="0" applyAlignment="0" applyProtection="0"/>
    <xf numFmtId="0" fontId="48" fillId="43" borderId="7" applyNumberFormat="0" applyAlignment="0" applyProtection="0"/>
    <xf numFmtId="0" fontId="48" fillId="113" borderId="7" applyNumberFormat="0" applyAlignment="0" applyProtection="0"/>
    <xf numFmtId="0" fontId="302" fillId="85" borderId="68" applyNumberFormat="0" applyAlignment="0" applyProtection="0"/>
    <xf numFmtId="0" fontId="48" fillId="43" borderId="7" applyNumberFormat="0" applyAlignment="0" applyProtection="0"/>
    <xf numFmtId="0" fontId="48" fillId="43" borderId="7" applyNumberFormat="0" applyAlignment="0" applyProtection="0"/>
    <xf numFmtId="0" fontId="48" fillId="43" borderId="7" applyNumberFormat="0" applyAlignment="0" applyProtection="0"/>
    <xf numFmtId="0" fontId="48" fillId="43" borderId="7" applyNumberFormat="0" applyAlignment="0" applyProtection="0"/>
    <xf numFmtId="0" fontId="48" fillId="43" borderId="7" applyNumberFormat="0" applyAlignment="0" applyProtection="0"/>
    <xf numFmtId="0" fontId="48" fillId="43" borderId="7" applyNumberFormat="0" applyAlignment="0" applyProtection="0"/>
    <xf numFmtId="300" fontId="25" fillId="80" borderId="0">
      <alignment horizontal="right"/>
    </xf>
    <xf numFmtId="1" fontId="245" fillId="0" borderId="6" applyFill="0" applyProtection="0">
      <alignment horizontal="center" vertical="top" wrapText="1"/>
    </xf>
    <xf numFmtId="301" fontId="25" fillId="0" borderId="0" applyFont="0" applyFill="0" applyBorder="0" applyAlignment="0" applyProtection="0"/>
    <xf numFmtId="10" fontId="2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31" fillId="0" borderId="0" applyFont="0" applyFill="0" applyBorder="0" applyAlignment="0" applyProtection="0"/>
    <xf numFmtId="9" fontId="25" fillId="0" borderId="0" applyFont="0" applyFill="0" applyBorder="0" applyAlignment="0" applyProtection="0"/>
    <xf numFmtId="9" fontId="23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1" fillId="0" borderId="0" applyFont="0" applyFill="0" applyBorder="0" applyAlignment="0" applyProtection="0"/>
    <xf numFmtId="9" fontId="2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96" fillId="0" borderId="0" applyFont="0" applyFill="0" applyProtection="0"/>
    <xf numFmtId="0" fontId="120" fillId="0" borderId="0"/>
    <xf numFmtId="9" fontId="19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302" fontId="120" fillId="0" borderId="0" applyFill="0" applyBorder="0">
      <alignment vertical="top"/>
    </xf>
    <xf numFmtId="303" fontId="120" fillId="0" borderId="0" applyFill="0" applyBorder="0">
      <alignment vertical="top"/>
    </xf>
    <xf numFmtId="0" fontId="103" fillId="0" borderId="14"/>
    <xf numFmtId="38" fontId="54" fillId="0" borderId="0" applyFill="0" applyBorder="0">
      <alignment horizontal="center" vertical="top"/>
    </xf>
    <xf numFmtId="0" fontId="275" fillId="129" borderId="80" applyNumberFormat="0" applyAlignment="0" applyProtection="0"/>
    <xf numFmtId="0" fontId="100" fillId="47" borderId="87" applyBorder="0"/>
    <xf numFmtId="4" fontId="58" fillId="38" borderId="7" applyNumberFormat="0" applyProtection="0">
      <alignment vertical="center"/>
    </xf>
    <xf numFmtId="4" fontId="303" fillId="38" borderId="7" applyNumberFormat="0" applyProtection="0">
      <alignment vertical="center"/>
    </xf>
    <xf numFmtId="4" fontId="58" fillId="38" borderId="7" applyNumberFormat="0" applyProtection="0">
      <alignment horizontal="left" vertical="center" indent="1"/>
    </xf>
    <xf numFmtId="4" fontId="58" fillId="38" borderId="7" applyNumberFormat="0" applyProtection="0">
      <alignment horizontal="left" vertical="center" indent="1"/>
    </xf>
    <xf numFmtId="0" fontId="25" fillId="129" borderId="7" applyNumberFormat="0" applyProtection="0">
      <alignment horizontal="left" vertical="center" indent="1"/>
    </xf>
    <xf numFmtId="4" fontId="58" fillId="50" borderId="7" applyNumberFormat="0" applyProtection="0">
      <alignment horizontal="right" vertical="center"/>
    </xf>
    <xf numFmtId="4" fontId="58" fillId="126" borderId="7" applyNumberFormat="0" applyProtection="0">
      <alignment horizontal="right" vertical="center"/>
    </xf>
    <xf numFmtId="4" fontId="58" fillId="130" borderId="7" applyNumberFormat="0" applyProtection="0">
      <alignment horizontal="right" vertical="center"/>
    </xf>
    <xf numFmtId="4" fontId="58" fillId="51" borderId="7" applyNumberFormat="0" applyProtection="0">
      <alignment horizontal="right" vertical="center"/>
    </xf>
    <xf numFmtId="4" fontId="58" fillId="131" borderId="7" applyNumberFormat="0" applyProtection="0">
      <alignment horizontal="right" vertical="center"/>
    </xf>
    <xf numFmtId="4" fontId="58" fillId="132" borderId="7" applyNumberFormat="0" applyProtection="0">
      <alignment horizontal="right" vertical="center"/>
    </xf>
    <xf numFmtId="4" fontId="58" fillId="111" borderId="7" applyNumberFormat="0" applyProtection="0">
      <alignment horizontal="right" vertical="center"/>
    </xf>
    <xf numFmtId="4" fontId="58" fillId="133" borderId="7" applyNumberFormat="0" applyProtection="0">
      <alignment horizontal="right" vertical="center"/>
    </xf>
    <xf numFmtId="4" fontId="58" fillId="134" borderId="7" applyNumberFormat="0" applyProtection="0">
      <alignment horizontal="right" vertical="center"/>
    </xf>
    <xf numFmtId="4" fontId="144" fillId="135" borderId="7" applyNumberFormat="0" applyProtection="0">
      <alignment horizontal="left" vertical="center" indent="1"/>
    </xf>
    <xf numFmtId="4" fontId="58" fillId="136" borderId="88" applyNumberFormat="0" applyProtection="0">
      <alignment horizontal="left" vertical="center" indent="1"/>
    </xf>
    <xf numFmtId="4" fontId="304" fillId="137" borderId="0" applyNumberFormat="0" applyProtection="0">
      <alignment horizontal="left" vertical="center" indent="1"/>
    </xf>
    <xf numFmtId="0" fontId="25" fillId="129" borderId="7" applyNumberFormat="0" applyProtection="0">
      <alignment horizontal="left" vertical="center" indent="1"/>
    </xf>
    <xf numFmtId="4" fontId="58" fillId="136" borderId="7" applyNumberFormat="0" applyProtection="0">
      <alignment horizontal="left" vertical="center" indent="1"/>
    </xf>
    <xf numFmtId="4" fontId="58" fillId="138" borderId="7" applyNumberFormat="0" applyProtection="0">
      <alignment horizontal="left" vertical="center" indent="1"/>
    </xf>
    <xf numFmtId="0" fontId="25" fillId="138" borderId="7" applyNumberFormat="0" applyProtection="0">
      <alignment horizontal="left" vertical="center" indent="1"/>
    </xf>
    <xf numFmtId="0" fontId="25" fillId="138" borderId="7" applyNumberFormat="0" applyProtection="0">
      <alignment horizontal="left" vertical="center" indent="1"/>
    </xf>
    <xf numFmtId="0" fontId="25" fillId="121" borderId="7" applyNumberFormat="0" applyProtection="0">
      <alignment horizontal="left" vertical="center" indent="1"/>
    </xf>
    <xf numFmtId="0" fontId="25" fillId="121" borderId="7" applyNumberFormat="0" applyProtection="0">
      <alignment horizontal="left" vertical="center" indent="1"/>
    </xf>
    <xf numFmtId="0" fontId="25" fillId="47" borderId="7" applyNumberFormat="0" applyProtection="0">
      <alignment horizontal="left" vertical="center" indent="1"/>
    </xf>
    <xf numFmtId="0" fontId="25" fillId="47" borderId="7" applyNumberFormat="0" applyProtection="0">
      <alignment horizontal="left" vertical="center" indent="1"/>
    </xf>
    <xf numFmtId="0" fontId="25" fillId="129" borderId="7" applyNumberFormat="0" applyProtection="0">
      <alignment horizontal="left" vertical="center" indent="1"/>
    </xf>
    <xf numFmtId="0" fontId="25" fillId="129" borderId="7" applyNumberFormat="0" applyProtection="0">
      <alignment horizontal="left" vertical="center" indent="1"/>
    </xf>
    <xf numFmtId="4" fontId="58" fillId="41" borderId="7" applyNumberFormat="0" applyProtection="0">
      <alignment vertical="center"/>
    </xf>
    <xf numFmtId="4" fontId="303" fillId="41" borderId="7" applyNumberFormat="0" applyProtection="0">
      <alignment vertical="center"/>
    </xf>
    <xf numFmtId="4" fontId="58" fillId="41" borderId="7" applyNumberFormat="0" applyProtection="0">
      <alignment horizontal="left" vertical="center" indent="1"/>
    </xf>
    <xf numFmtId="4" fontId="58" fillId="41" borderId="7" applyNumberFormat="0" applyProtection="0">
      <alignment horizontal="left" vertical="center" indent="1"/>
    </xf>
    <xf numFmtId="4" fontId="58" fillId="136" borderId="7" applyNumberFormat="0" applyProtection="0">
      <alignment horizontal="right" vertical="center"/>
    </xf>
    <xf numFmtId="4" fontId="303" fillId="136" borderId="7" applyNumberFormat="0" applyProtection="0">
      <alignment horizontal="right" vertical="center"/>
    </xf>
    <xf numFmtId="0" fontId="25" fillId="129" borderId="7" applyNumberFormat="0" applyProtection="0">
      <alignment horizontal="left" vertical="center" indent="1"/>
    </xf>
    <xf numFmtId="0" fontId="25" fillId="129" borderId="7" applyNumberFormat="0" applyProtection="0">
      <alignment horizontal="left" vertical="center" indent="1"/>
    </xf>
    <xf numFmtId="0" fontId="305" fillId="0" borderId="0"/>
    <xf numFmtId="4" fontId="72" fillId="136" borderId="7" applyNumberFormat="0" applyProtection="0">
      <alignment horizontal="right" vertical="center"/>
    </xf>
    <xf numFmtId="0" fontId="41" fillId="6" borderId="0" applyNumberFormat="0" applyBorder="0" applyAlignment="0" applyProtection="0"/>
    <xf numFmtId="0" fontId="306" fillId="4" borderId="0" applyNumberFormat="0" applyBorder="0" applyAlignment="0" applyProtection="0"/>
    <xf numFmtId="165" fontId="54" fillId="0" borderId="0" applyFont="0" applyFill="0" applyBorder="0" applyAlignment="0" applyProtection="0"/>
    <xf numFmtId="166" fontId="54" fillId="0" borderId="0" applyFont="0" applyFill="0" applyBorder="0" applyAlignment="0" applyProtection="0"/>
    <xf numFmtId="0" fontId="48" fillId="43" borderId="7" applyNumberFormat="0" applyAlignment="0" applyProtection="0"/>
    <xf numFmtId="0" fontId="307" fillId="0" borderId="89">
      <alignment horizontal="center"/>
    </xf>
    <xf numFmtId="0" fontId="100" fillId="0" borderId="87" applyBorder="0" applyAlignment="0"/>
    <xf numFmtId="0" fontId="291" fillId="0" borderId="0">
      <alignment vertical="center"/>
    </xf>
    <xf numFmtId="0" fontId="35" fillId="0" borderId="0"/>
    <xf numFmtId="0" fontId="54" fillId="0" borderId="0"/>
    <xf numFmtId="0" fontId="308" fillId="0" borderId="6">
      <alignment horizontal="center"/>
    </xf>
    <xf numFmtId="0" fontId="55" fillId="0" borderId="0"/>
    <xf numFmtId="0" fontId="54" fillId="0" borderId="0">
      <alignment horizontal="left" wrapText="1"/>
    </xf>
    <xf numFmtId="0" fontId="54" fillId="0" borderId="0">
      <alignment horizontal="left" wrapText="1"/>
    </xf>
    <xf numFmtId="0" fontId="54" fillId="0" borderId="0">
      <alignment horizontal="left" wrapText="1"/>
    </xf>
    <xf numFmtId="0" fontId="54" fillId="0" borderId="0">
      <alignment horizontal="left" wrapText="1"/>
    </xf>
    <xf numFmtId="0" fontId="54" fillId="0" borderId="0">
      <alignment horizontal="left" wrapText="1"/>
    </xf>
    <xf numFmtId="0" fontId="54" fillId="0" borderId="0">
      <alignment horizontal="left" wrapText="1"/>
    </xf>
    <xf numFmtId="0" fontId="54" fillId="0" borderId="0">
      <alignment horizontal="left" wrapText="1"/>
    </xf>
    <xf numFmtId="0" fontId="58" fillId="0" borderId="0">
      <alignment vertical="top"/>
    </xf>
    <xf numFmtId="0" fontId="308" fillId="0" borderId="0">
      <alignment horizontal="center" vertical="center"/>
    </xf>
    <xf numFmtId="0" fontId="310" fillId="139" borderId="0" applyNumberFormat="0" applyFill="0">
      <alignment horizontal="left" vertical="center"/>
    </xf>
    <xf numFmtId="3" fontId="260" fillId="47" borderId="6">
      <protection hidden="1"/>
    </xf>
    <xf numFmtId="3" fontId="311" fillId="0" borderId="6" applyBorder="0"/>
    <xf numFmtId="0" fontId="19" fillId="0" borderId="43"/>
    <xf numFmtId="0" fontId="19" fillId="0" borderId="43"/>
    <xf numFmtId="0" fontId="35" fillId="0" borderId="74"/>
    <xf numFmtId="0" fontId="40" fillId="0" borderId="0" applyNumberForma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0" fontId="312" fillId="0" borderId="0" applyFill="0" applyBorder="0" applyProtection="0">
      <alignment horizontal="left" vertical="top"/>
    </xf>
    <xf numFmtId="184" fontId="67" fillId="127" borderId="0" applyNumberFormat="0">
      <alignment vertical="center"/>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13"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00" fillId="121" borderId="90" applyBorder="0">
      <alignment horizontal="center" vertical="center" wrapText="1"/>
    </xf>
    <xf numFmtId="0" fontId="42" fillId="0" borderId="15" applyNumberFormat="0" applyFill="0" applyAlignment="0" applyProtection="0"/>
    <xf numFmtId="0" fontId="43" fillId="0" borderId="18" applyNumberFormat="0" applyFill="0" applyAlignment="0" applyProtection="0"/>
    <xf numFmtId="0" fontId="44" fillId="0" borderId="19" applyNumberFormat="0" applyFill="0" applyAlignment="0" applyProtection="0"/>
    <xf numFmtId="0" fontId="44" fillId="0" borderId="0" applyNumberFormat="0" applyFill="0" applyBorder="0" applyAlignment="0" applyProtection="0"/>
    <xf numFmtId="0" fontId="49" fillId="0" borderId="0" applyNumberFormat="0" applyFill="0" applyBorder="0" applyAlignment="0" applyProtection="0"/>
    <xf numFmtId="0" fontId="314" fillId="47" borderId="0">
      <alignment horizontal="center"/>
    </xf>
    <xf numFmtId="0" fontId="315" fillId="0" borderId="0">
      <alignment horizontal="center"/>
    </xf>
    <xf numFmtId="0" fontId="103" fillId="0" borderId="0">
      <alignment horizontal="right"/>
    </xf>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0" fillId="0" borderId="26" applyNumberFormat="0" applyFill="0" applyAlignment="0" applyProtection="0"/>
    <xf numFmtId="0" fontId="50" fillId="0" borderId="92" applyNumberForma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241" fillId="0" borderId="44" applyNumberForma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316" fillId="0" borderId="44" applyNumberForma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316" fillId="0" borderId="44" applyNumberForma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199" fontId="50" fillId="0" borderId="93"/>
    <xf numFmtId="199" fontId="19" fillId="0" borderId="46"/>
    <xf numFmtId="199" fontId="19" fillId="0" borderId="46"/>
    <xf numFmtId="206" fontId="19" fillId="0" borderId="46"/>
    <xf numFmtId="199" fontId="35" fillId="0" borderId="94"/>
    <xf numFmtId="199" fontId="19" fillId="0" borderId="47"/>
    <xf numFmtId="199" fontId="19" fillId="0" borderId="47"/>
    <xf numFmtId="206" fontId="19" fillId="0" borderId="47"/>
    <xf numFmtId="199" fontId="35" fillId="0" borderId="95"/>
    <xf numFmtId="38" fontId="120" fillId="0" borderId="0" applyFont="0" applyFill="0" applyBorder="0" applyAlignment="0" applyProtection="0"/>
    <xf numFmtId="40" fontId="120" fillId="0" borderId="0" applyFont="0" applyFill="0" applyBorder="0" applyAlignment="0" applyProtection="0"/>
    <xf numFmtId="0" fontId="317" fillId="0" borderId="0" applyNumberFormat="0" applyFill="0" applyBorder="0" applyAlignment="0" applyProtection="0"/>
    <xf numFmtId="0" fontId="318" fillId="0" borderId="96" applyNumberFormat="0" applyFill="0" applyAlignment="0" applyProtection="0"/>
    <xf numFmtId="0" fontId="319" fillId="0" borderId="96" applyNumberFormat="0" applyFill="0" applyAlignment="0" applyProtection="0"/>
    <xf numFmtId="0" fontId="320" fillId="0" borderId="97" applyNumberFormat="0" applyFill="0" applyAlignment="0" applyProtection="0"/>
    <xf numFmtId="0" fontId="320" fillId="0" borderId="0" applyNumberFormat="0" applyFill="0" applyBorder="0" applyAlignment="0" applyProtection="0"/>
    <xf numFmtId="0" fontId="49" fillId="0" borderId="0" applyNumberFormat="0" applyFill="0" applyBorder="0" applyAlignment="0" applyProtection="0"/>
    <xf numFmtId="0" fontId="91" fillId="0" borderId="0"/>
    <xf numFmtId="3" fontId="321" fillId="0" borderId="0" applyFill="0" applyBorder="0" applyProtection="0">
      <protection locked="0"/>
    </xf>
    <xf numFmtId="0" fontId="39" fillId="45" borderId="5" applyNumberFormat="0" applyAlignment="0" applyProtection="0"/>
    <xf numFmtId="0" fontId="322" fillId="0" borderId="98" applyNumberFormat="0" applyFill="0" applyAlignment="0" applyProtection="0"/>
    <xf numFmtId="170" fontId="58" fillId="0" borderId="0" applyFont="0" applyFill="0" applyBorder="0" applyAlignment="0" applyProtection="0"/>
    <xf numFmtId="171" fontId="58" fillId="0" borderId="0" applyFont="0" applyFill="0" applyBorder="0" applyAlignment="0" applyProtection="0"/>
    <xf numFmtId="0" fontId="32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80" fillId="0" borderId="0" applyNumberFormat="0" applyFont="0" applyFill="0" applyBorder="0" applyAlignment="0" applyProtection="0"/>
    <xf numFmtId="199" fontId="18" fillId="70" borderId="0"/>
    <xf numFmtId="0" fontId="18"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3" fillId="0" borderId="3"/>
    <xf numFmtId="199" fontId="18" fillId="0" borderId="32"/>
    <xf numFmtId="199" fontId="18" fillId="0" borderId="32"/>
    <xf numFmtId="202" fontId="18" fillId="0" borderId="0"/>
    <xf numFmtId="203" fontId="18" fillId="0" borderId="0"/>
    <xf numFmtId="15" fontId="18" fillId="0" borderId="0"/>
    <xf numFmtId="15" fontId="18" fillId="0" borderId="0"/>
    <xf numFmtId="199" fontId="18" fillId="0" borderId="0"/>
    <xf numFmtId="199" fontId="18" fillId="0" borderId="0"/>
    <xf numFmtId="206" fontId="18" fillId="0" borderId="0"/>
    <xf numFmtId="199" fontId="18" fillId="0" borderId="33">
      <alignment horizontal="center"/>
    </xf>
    <xf numFmtId="199" fontId="18" fillId="0" borderId="33">
      <alignment horizontal="center"/>
    </xf>
    <xf numFmtId="207" fontId="18" fillId="0" borderId="0"/>
    <xf numFmtId="207" fontId="18" fillId="0" borderId="0"/>
    <xf numFmtId="208" fontId="18" fillId="0" borderId="0">
      <alignment horizontal="right"/>
    </xf>
    <xf numFmtId="208" fontId="18" fillId="0" borderId="0">
      <alignment horizontal="right"/>
    </xf>
    <xf numFmtId="175" fontId="18" fillId="0" borderId="0">
      <alignment horizontal="right"/>
    </xf>
    <xf numFmtId="211" fontId="18" fillId="0" borderId="0">
      <alignment horizontal="right"/>
    </xf>
    <xf numFmtId="0" fontId="18" fillId="66" borderId="0"/>
    <xf numFmtId="0" fontId="18" fillId="67" borderId="0"/>
    <xf numFmtId="0" fontId="18" fillId="68" borderId="0"/>
    <xf numFmtId="0" fontId="18" fillId="68" borderId="0"/>
    <xf numFmtId="14" fontId="103" fillId="125" borderId="21">
      <alignment horizontal="center" vertical="center" wrapText="1"/>
    </xf>
    <xf numFmtId="14" fontId="103" fillId="125" borderId="21">
      <alignment horizontal="center" vertical="center" wrapText="1"/>
    </xf>
    <xf numFmtId="202" fontId="18" fillId="70" borderId="0"/>
    <xf numFmtId="202" fontId="18" fillId="70" borderId="0"/>
    <xf numFmtId="15" fontId="18" fillId="70" borderId="0"/>
    <xf numFmtId="15" fontId="18" fillId="70" borderId="0"/>
    <xf numFmtId="199" fontId="18" fillId="70" borderId="0"/>
    <xf numFmtId="206" fontId="18" fillId="70" borderId="41"/>
    <xf numFmtId="206" fontId="18" fillId="70" borderId="41"/>
    <xf numFmtId="199" fontId="18" fillId="70" borderId="33">
      <alignment horizontal="center"/>
    </xf>
    <xf numFmtId="199" fontId="18" fillId="70" borderId="33">
      <alignment horizontal="center"/>
    </xf>
    <xf numFmtId="207" fontId="18" fillId="70" borderId="0"/>
    <xf numFmtId="207" fontId="18" fillId="70" borderId="0"/>
    <xf numFmtId="208" fontId="18" fillId="70" borderId="0">
      <alignment horizontal="right"/>
    </xf>
    <xf numFmtId="208" fontId="18" fillId="70" borderId="0">
      <alignment horizontal="right"/>
    </xf>
    <xf numFmtId="175" fontId="18" fillId="70" borderId="0">
      <alignment horizontal="right"/>
    </xf>
    <xf numFmtId="175" fontId="18" fillId="70" borderId="0">
      <alignment horizontal="right"/>
    </xf>
    <xf numFmtId="228" fontId="18" fillId="70" borderId="41">
      <alignment horizontal="right"/>
    </xf>
    <xf numFmtId="228" fontId="18" fillId="70" borderId="41">
      <alignment horizontal="right"/>
    </xf>
    <xf numFmtId="0" fontId="18" fillId="0" borderId="0"/>
    <xf numFmtId="0" fontId="18" fillId="0" borderId="0">
      <alignment horizontal="left"/>
    </xf>
    <xf numFmtId="302" fontId="120" fillId="0" borderId="0" applyFill="0" applyBorder="0">
      <alignment vertical="top"/>
    </xf>
    <xf numFmtId="0" fontId="18" fillId="0" borderId="43"/>
    <xf numFmtId="0" fontId="18" fillId="0" borderId="43"/>
    <xf numFmtId="199" fontId="18" fillId="0" borderId="46"/>
    <xf numFmtId="199" fontId="18" fillId="0" borderId="46"/>
    <xf numFmtId="206" fontId="18" fillId="0" borderId="46"/>
    <xf numFmtId="199" fontId="18" fillId="0" borderId="47"/>
    <xf numFmtId="199" fontId="18" fillId="0" borderId="47"/>
    <xf numFmtId="206" fontId="18" fillId="0" borderId="47"/>
    <xf numFmtId="173" fontId="25" fillId="0" borderId="0" applyFont="0" applyFill="0" applyBorder="0" applyAlignment="0" applyProtection="0"/>
    <xf numFmtId="0" fontId="25" fillId="0" borderId="0"/>
    <xf numFmtId="0" fontId="180" fillId="0" borderId="0" applyNumberFormat="0" applyFont="0" applyFill="0" applyBorder="0" applyAlignment="0" applyProtection="0"/>
    <xf numFmtId="14" fontId="103" fillId="125" borderId="21">
      <alignment horizontal="center" vertical="center" wrapText="1"/>
    </xf>
    <xf numFmtId="199" fontId="17" fillId="0" borderId="32"/>
    <xf numFmtId="199" fontId="17" fillId="0" borderId="32"/>
    <xf numFmtId="201" fontId="17" fillId="0" borderId="0" applyFont="0" applyFill="0" applyBorder="0" applyAlignment="0"/>
    <xf numFmtId="202" fontId="17" fillId="0" borderId="0"/>
    <xf numFmtId="203" fontId="17" fillId="0" borderId="0"/>
    <xf numFmtId="15" fontId="17" fillId="0" borderId="0"/>
    <xf numFmtId="15" fontId="17" fillId="0" borderId="0"/>
    <xf numFmtId="199" fontId="17" fillId="0" borderId="0"/>
    <xf numFmtId="199" fontId="17" fillId="0" borderId="0"/>
    <xf numFmtId="206" fontId="17" fillId="0" borderId="0"/>
    <xf numFmtId="199" fontId="17" fillId="0" borderId="33">
      <alignment horizontal="center"/>
    </xf>
    <xf numFmtId="199" fontId="17" fillId="0" borderId="33">
      <alignment horizontal="center"/>
    </xf>
    <xf numFmtId="207" fontId="17" fillId="0" borderId="0"/>
    <xf numFmtId="207" fontId="17" fillId="0" borderId="0"/>
    <xf numFmtId="208" fontId="17" fillId="0" borderId="0">
      <alignment horizontal="right"/>
    </xf>
    <xf numFmtId="208" fontId="17" fillId="0" borderId="0">
      <alignment horizontal="right"/>
    </xf>
    <xf numFmtId="175" fontId="17" fillId="0" borderId="0">
      <alignment horizontal="right"/>
    </xf>
    <xf numFmtId="211" fontId="17" fillId="0" borderId="0">
      <alignment horizontal="right"/>
    </xf>
    <xf numFmtId="173" fontId="2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6" fontId="25" fillId="0" borderId="0" applyFont="0" applyFill="0" applyBorder="0" applyAlignment="0" applyProtection="0"/>
    <xf numFmtId="174" fontId="25" fillId="0" borderId="0" applyFont="0" applyFill="0" applyBorder="0" applyAlignment="0" applyProtection="0"/>
    <xf numFmtId="166" fontId="20"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74" fontId="25" fillId="0" borderId="0" applyFont="0" applyFill="0" applyBorder="0" applyAlignment="0" applyProtection="0"/>
    <xf numFmtId="173" fontId="31" fillId="0" borderId="0" applyFont="0" applyFill="0" applyBorder="0" applyAlignment="0" applyProtection="0"/>
    <xf numFmtId="174"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3" fontId="31" fillId="0" borderId="0" applyFont="0" applyFill="0" applyBorder="0" applyAlignment="0" applyProtection="0"/>
    <xf numFmtId="15" fontId="17" fillId="0" borderId="0" applyFont="0" applyFill="0" applyBorder="0" applyAlignment="0"/>
    <xf numFmtId="0" fontId="17" fillId="66" borderId="0"/>
    <xf numFmtId="0" fontId="17" fillId="67" borderId="0"/>
    <xf numFmtId="0" fontId="17" fillId="68" borderId="0"/>
    <xf numFmtId="0" fontId="17" fillId="68" borderId="0"/>
    <xf numFmtId="0" fontId="17" fillId="69" borderId="0" applyNumberFormat="0" applyAlignment="0"/>
    <xf numFmtId="224" fontId="25" fillId="0" borderId="0" applyFont="0" applyFill="0" applyBorder="0" applyAlignment="0" applyProtection="0"/>
    <xf numFmtId="224" fontId="25" fillId="0" borderId="0" applyFont="0" applyFill="0" applyBorder="0" applyAlignment="0" applyProtection="0"/>
    <xf numFmtId="187" fontId="17" fillId="0" borderId="0" applyFont="0" applyFill="0" applyBorder="0" applyAlignment="0"/>
    <xf numFmtId="225" fontId="17" fillId="0" borderId="0" applyFont="0" applyFill="0" applyBorder="0" applyAlignment="0"/>
    <xf numFmtId="0" fontId="17" fillId="105" borderId="0" applyNumberFormat="0" applyBorder="0" applyAlignment="0" applyProtection="0"/>
    <xf numFmtId="202" fontId="17" fillId="70" borderId="0"/>
    <xf numFmtId="202" fontId="17" fillId="70" borderId="0"/>
    <xf numFmtId="15" fontId="17" fillId="70" borderId="0"/>
    <xf numFmtId="15" fontId="17" fillId="70" borderId="0"/>
    <xf numFmtId="199" fontId="17" fillId="70" borderId="0"/>
    <xf numFmtId="199" fontId="17" fillId="70" borderId="0"/>
    <xf numFmtId="206" fontId="17" fillId="70" borderId="41"/>
    <xf numFmtId="206" fontId="17" fillId="70" borderId="41"/>
    <xf numFmtId="199" fontId="17" fillId="70" borderId="33">
      <alignment horizontal="center"/>
    </xf>
    <xf numFmtId="199" fontId="17" fillId="70" borderId="33">
      <alignment horizontal="center"/>
    </xf>
    <xf numFmtId="207" fontId="17" fillId="70" borderId="0"/>
    <xf numFmtId="207" fontId="17" fillId="70" borderId="0"/>
    <xf numFmtId="208" fontId="17" fillId="70" borderId="0">
      <alignment horizontal="right"/>
    </xf>
    <xf numFmtId="208" fontId="17" fillId="70" borderId="0">
      <alignment horizontal="right"/>
    </xf>
    <xf numFmtId="175" fontId="17" fillId="70" borderId="0">
      <alignment horizontal="right"/>
    </xf>
    <xf numFmtId="175" fontId="17" fillId="70" borderId="0">
      <alignment horizontal="right"/>
    </xf>
    <xf numFmtId="228" fontId="17" fillId="70" borderId="41">
      <alignment horizontal="right"/>
    </xf>
    <xf numFmtId="228" fontId="17" fillId="70" borderId="41">
      <alignment horizontal="right"/>
    </xf>
    <xf numFmtId="0" fontId="17" fillId="0" borderId="0"/>
    <xf numFmtId="232" fontId="17" fillId="0" borderId="0" applyFont="0" applyFill="0" applyBorder="0" applyAlignment="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3" fillId="0" borderId="0"/>
    <xf numFmtId="0" fontId="25" fillId="0" borderId="0"/>
    <xf numFmtId="0" fontId="20" fillId="0" borderId="0"/>
    <xf numFmtId="0" fontId="20" fillId="0" borderId="0"/>
    <xf numFmtId="0" fontId="20" fillId="0" borderId="0"/>
    <xf numFmtId="305" fontId="25" fillId="0" borderId="0"/>
    <xf numFmtId="0" fontId="25" fillId="0" borderId="0">
      <alignment vertical="top"/>
    </xf>
    <xf numFmtId="0" fontId="331" fillId="0" borderId="0"/>
    <xf numFmtId="0" fontId="17" fillId="0" borderId="0"/>
    <xf numFmtId="0" fontId="25" fillId="0" borderId="0"/>
    <xf numFmtId="0" fontId="17"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7" fillId="0" borderId="0">
      <alignment horizontal="left"/>
    </xf>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332" fillId="0" borderId="0" applyFont="0" applyFill="0" applyBorder="0" applyAlignment="0" applyProtection="0"/>
    <xf numFmtId="9" fontId="25" fillId="0" borderId="0" applyFont="0" applyFill="0" applyBorder="0" applyAlignment="0" applyProtection="0"/>
    <xf numFmtId="0" fontId="17" fillId="0" borderId="43"/>
    <xf numFmtId="0" fontId="17" fillId="0" borderId="43"/>
    <xf numFmtId="199" fontId="17" fillId="0" borderId="46"/>
    <xf numFmtId="199" fontId="17" fillId="0" borderId="46"/>
    <xf numFmtId="206" fontId="17" fillId="0" borderId="46"/>
    <xf numFmtId="199" fontId="17" fillId="0" borderId="47"/>
    <xf numFmtId="199" fontId="17" fillId="0" borderId="47"/>
    <xf numFmtId="206" fontId="17" fillId="0" borderId="47"/>
    <xf numFmtId="0" fontId="17" fillId="72" borderId="0" applyNumberFormat="0" applyBorder="0" applyAlignment="0" applyProtection="0"/>
    <xf numFmtId="0" fontId="17" fillId="0" borderId="0"/>
    <xf numFmtId="0" fontId="17" fillId="0" borderId="0"/>
    <xf numFmtId="0" fontId="243" fillId="87" borderId="71"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02" fontId="120" fillId="0" borderId="0" applyFill="0" applyBorder="0">
      <alignment vertical="top"/>
    </xf>
    <xf numFmtId="0" fontId="330" fillId="0" borderId="0" applyNumberFormat="0" applyFill="0" applyBorder="0" applyAlignment="0" applyProtection="0"/>
    <xf numFmtId="0" fontId="39" fillId="116" borderId="104" applyNumberFormat="0" applyAlignment="0" applyProtection="0"/>
    <xf numFmtId="0" fontId="201" fillId="12" borderId="4" applyNumberFormat="0" applyAlignment="0" applyProtection="0"/>
    <xf numFmtId="0" fontId="201" fillId="12" borderId="4" applyNumberFormat="0" applyAlignment="0" applyProtection="0"/>
    <xf numFmtId="0" fontId="200" fillId="30" borderId="0" applyNumberFormat="0" applyBorder="0" applyAlignment="0" applyProtection="0"/>
    <xf numFmtId="0" fontId="200" fillId="30" borderId="0" applyNumberFormat="0" applyBorder="0" applyAlignment="0" applyProtection="0"/>
    <xf numFmtId="0" fontId="200" fillId="32" borderId="0" applyNumberFormat="0" applyBorder="0" applyAlignment="0" applyProtection="0"/>
    <xf numFmtId="0" fontId="200" fillId="32" borderId="0" applyNumberFormat="0" applyBorder="0" applyAlignment="0" applyProtection="0"/>
    <xf numFmtId="0" fontId="200" fillId="34" borderId="0" applyNumberFormat="0" applyBorder="0" applyAlignment="0" applyProtection="0"/>
    <xf numFmtId="0" fontId="200" fillId="34" borderId="0" applyNumberFormat="0" applyBorder="0" applyAlignment="0" applyProtection="0"/>
    <xf numFmtId="0" fontId="200" fillId="24" borderId="0" applyNumberFormat="0" applyBorder="0" applyAlignment="0" applyProtection="0"/>
    <xf numFmtId="0" fontId="200" fillId="24" borderId="0" applyNumberFormat="0" applyBorder="0" applyAlignment="0" applyProtection="0"/>
    <xf numFmtId="0" fontId="200" fillId="36" borderId="0" applyNumberFormat="0" applyBorder="0" applyAlignment="0" applyProtection="0"/>
    <xf numFmtId="0" fontId="200" fillId="36" borderId="0" applyNumberFormat="0" applyBorder="0" applyAlignment="0" applyProtection="0"/>
    <xf numFmtId="0" fontId="203" fillId="43" borderId="7" applyNumberFormat="0" applyAlignment="0" applyProtection="0"/>
    <xf numFmtId="0" fontId="203" fillId="43" borderId="7" applyNumberFormat="0" applyAlignment="0" applyProtection="0"/>
    <xf numFmtId="0" fontId="334" fillId="0" borderId="15" applyNumberFormat="0" applyFill="0" applyAlignment="0" applyProtection="0"/>
    <xf numFmtId="0" fontId="334" fillId="0" borderId="15" applyNumberFormat="0" applyFill="0" applyAlignment="0" applyProtection="0"/>
    <xf numFmtId="0" fontId="335" fillId="0" borderId="18" applyNumberFormat="0" applyFill="0" applyAlignment="0" applyProtection="0"/>
    <xf numFmtId="0" fontId="335" fillId="0" borderId="18" applyNumberFormat="0" applyFill="0" applyAlignment="0" applyProtection="0"/>
    <xf numFmtId="0" fontId="336" fillId="0" borderId="19" applyNumberFormat="0" applyFill="0" applyAlignment="0" applyProtection="0"/>
    <xf numFmtId="0" fontId="336" fillId="0" borderId="19" applyNumberFormat="0" applyFill="0" applyAlignment="0" applyProtection="0"/>
    <xf numFmtId="0" fontId="336" fillId="0" borderId="0" applyNumberFormat="0" applyFill="0" applyBorder="0" applyAlignment="0" applyProtection="0"/>
    <xf numFmtId="0" fontId="336" fillId="0" borderId="0" applyNumberFormat="0" applyFill="0" applyBorder="0" applyAlignment="0" applyProtection="0"/>
    <xf numFmtId="0" fontId="208" fillId="4" borderId="0" applyNumberFormat="0" applyBorder="0" applyAlignment="0" applyProtection="0"/>
    <xf numFmtId="0" fontId="208" fillId="4" borderId="0" applyNumberFormat="0" applyBorder="0" applyAlignment="0" applyProtection="0"/>
    <xf numFmtId="0" fontId="209" fillId="6" borderId="0" applyNumberFormat="0" applyBorder="0" applyAlignment="0" applyProtection="0"/>
    <xf numFmtId="0" fontId="209" fillId="6" borderId="0" applyNumberFormat="0" applyBorder="0" applyAlignment="0" applyProtection="0"/>
    <xf numFmtId="0" fontId="338" fillId="55" borderId="0" applyNumberFormat="0" applyBorder="0" applyAlignment="0" applyProtection="0"/>
    <xf numFmtId="0" fontId="338" fillId="55" borderId="0" applyNumberFormat="0" applyBorder="0" applyAlignment="0" applyProtection="0"/>
    <xf numFmtId="0" fontId="337" fillId="0" borderId="24" applyNumberFormat="0" applyFill="0" applyAlignment="0" applyProtection="0"/>
    <xf numFmtId="0" fontId="337" fillId="0" borderId="24" applyNumberFormat="0" applyFill="0" applyAlignment="0" applyProtection="0"/>
    <xf numFmtId="0" fontId="46" fillId="0" borderId="24" applyNumberFormat="0" applyFill="0" applyAlignment="0" applyProtection="0"/>
    <xf numFmtId="0" fontId="212" fillId="0" borderId="26" applyNumberFormat="0" applyFill="0" applyAlignment="0" applyProtection="0"/>
    <xf numFmtId="0" fontId="212" fillId="0" borderId="26" applyNumberFormat="0" applyFill="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333" fillId="43" borderId="4" applyNumberFormat="0" applyAlignment="0" applyProtection="0"/>
    <xf numFmtId="0" fontId="333" fillId="43" borderId="4" applyNumberFormat="0" applyAlignment="0" applyProtection="0"/>
    <xf numFmtId="0" fontId="23" fillId="0" borderId="0"/>
    <xf numFmtId="0" fontId="23" fillId="0" borderId="0"/>
    <xf numFmtId="0" fontId="25" fillId="57" borderId="25" applyNumberFormat="0" applyFont="0" applyAlignment="0" applyProtection="0"/>
    <xf numFmtId="0" fontId="23" fillId="0" borderId="0"/>
    <xf numFmtId="0" fontId="340" fillId="0" borderId="0"/>
    <xf numFmtId="0" fontId="25" fillId="0" borderId="0"/>
    <xf numFmtId="0" fontId="25" fillId="0" borderId="0"/>
    <xf numFmtId="201" fontId="16" fillId="0" borderId="0" applyFont="0" applyFill="0" applyBorder="0" applyAlignment="0"/>
    <xf numFmtId="0" fontId="16" fillId="69" borderId="0" applyNumberFormat="0" applyAlignment="0"/>
    <xf numFmtId="187" fontId="16" fillId="0" borderId="0" applyFont="0" applyFill="0" applyBorder="0" applyAlignment="0"/>
    <xf numFmtId="225" fontId="16" fillId="0" borderId="0" applyFont="0" applyFill="0" applyBorder="0" applyAlignment="0"/>
    <xf numFmtId="232" fontId="16" fillId="0" borderId="0" applyFont="0" applyFill="0" applyBorder="0" applyAlignment="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72" borderId="0" applyNumberFormat="0" applyBorder="0" applyAlignment="0" applyProtection="0"/>
    <xf numFmtId="0" fontId="25" fillId="0" borderId="0"/>
    <xf numFmtId="0" fontId="25"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46" fillId="0" borderId="0">
      <alignment vertical="top"/>
    </xf>
    <xf numFmtId="0" fontId="55" fillId="0" borderId="0"/>
    <xf numFmtId="0" fontId="344" fillId="0" borderId="0"/>
    <xf numFmtId="0" fontId="246" fillId="0" borderId="0">
      <alignment vertical="top"/>
    </xf>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6" fillId="111" borderId="6">
      <alignment horizontal="center"/>
    </xf>
    <xf numFmtId="0" fontId="66" fillId="111" borderId="6">
      <alignment horizontal="center"/>
    </xf>
    <xf numFmtId="0" fontId="247"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66" fillId="111" borderId="6">
      <alignment horizontal="center"/>
    </xf>
    <xf numFmtId="0" fontId="247" fillId="111" borderId="6">
      <alignment horizontal="center"/>
    </xf>
    <xf numFmtId="3" fontId="52" fillId="0" borderId="6"/>
    <xf numFmtId="3" fontId="52" fillId="0" borderId="6"/>
    <xf numFmtId="3" fontId="33" fillId="0" borderId="6"/>
    <xf numFmtId="3" fontId="52" fillId="0" borderId="6"/>
    <xf numFmtId="3" fontId="52" fillId="0" borderId="6"/>
    <xf numFmtId="3" fontId="52" fillId="0" borderId="6"/>
    <xf numFmtId="3" fontId="52" fillId="0" borderId="6"/>
    <xf numFmtId="3" fontId="52" fillId="0" borderId="6"/>
    <xf numFmtId="3" fontId="52" fillId="0" borderId="6"/>
    <xf numFmtId="3" fontId="33" fillId="0" borderId="6"/>
    <xf numFmtId="0" fontId="68" fillId="0" borderId="6">
      <alignment horizontal="center"/>
    </xf>
    <xf numFmtId="0" fontId="68" fillId="0" borderId="6">
      <alignment horizontal="center"/>
    </xf>
    <xf numFmtId="0" fontId="24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68" fillId="0" borderId="6">
      <alignment horizontal="center"/>
    </xf>
    <xf numFmtId="0" fontId="248" fillId="0" borderId="6">
      <alignment horizontal="center"/>
    </xf>
    <xf numFmtId="0" fontId="250" fillId="112" borderId="6">
      <alignment horizontal="center"/>
    </xf>
    <xf numFmtId="0" fontId="250" fillId="112" borderId="6">
      <alignment horizontal="center"/>
    </xf>
    <xf numFmtId="0" fontId="249"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50" fillId="112" borderId="6">
      <alignment horizontal="center"/>
    </xf>
    <xf numFmtId="0" fontId="249" fillId="112" borderId="6">
      <alignment horizontal="center"/>
    </xf>
    <xf numFmtId="0" fontId="66" fillId="111" borderId="6"/>
    <xf numFmtId="0" fontId="66" fillId="111" borderId="6"/>
    <xf numFmtId="0" fontId="247"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66" fillId="111" borderId="6"/>
    <xf numFmtId="0" fontId="247" fillId="111" borderId="6"/>
    <xf numFmtId="0" fontId="253" fillId="0" borderId="0"/>
    <xf numFmtId="0" fontId="253" fillId="0" borderId="0"/>
    <xf numFmtId="0" fontId="252" fillId="0" borderId="0"/>
    <xf numFmtId="0" fontId="253" fillId="0" borderId="0"/>
    <xf numFmtId="0" fontId="253" fillId="0" borderId="0"/>
    <xf numFmtId="0" fontId="253" fillId="0" borderId="0"/>
    <xf numFmtId="0" fontId="253" fillId="0" borderId="0"/>
    <xf numFmtId="0" fontId="253" fillId="0" borderId="0"/>
    <xf numFmtId="0" fontId="253" fillId="0" borderId="0"/>
    <xf numFmtId="0" fontId="25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1" fillId="2" borderId="0" applyNumberFormat="0" applyBorder="0" applyAlignment="0" applyProtection="0"/>
    <xf numFmtId="0" fontId="35" fillId="2" borderId="0" applyNumberFormat="0" applyBorder="0" applyAlignment="0" applyProtection="0"/>
    <xf numFmtId="0" fontId="31" fillId="4" borderId="0" applyNumberFormat="0" applyBorder="0" applyAlignment="0" applyProtection="0"/>
    <xf numFmtId="0" fontId="35" fillId="4" borderId="0" applyNumberFormat="0" applyBorder="0" applyAlignment="0" applyProtection="0"/>
    <xf numFmtId="0" fontId="31" fillId="6" borderId="0" applyNumberFormat="0" applyBorder="0" applyAlignment="0" applyProtection="0"/>
    <xf numFmtId="0" fontId="35" fillId="6" borderId="0" applyNumberFormat="0" applyBorder="0" applyAlignment="0" applyProtection="0"/>
    <xf numFmtId="0" fontId="31" fillId="8" borderId="0" applyNumberFormat="0" applyBorder="0" applyAlignment="0" applyProtection="0"/>
    <xf numFmtId="0" fontId="35" fillId="8" borderId="0" applyNumberFormat="0" applyBorder="0" applyAlignment="0" applyProtection="0"/>
    <xf numFmtId="0" fontId="31" fillId="10" borderId="0" applyNumberFormat="0" applyBorder="0" applyAlignment="0" applyProtection="0"/>
    <xf numFmtId="0" fontId="35" fillId="10" borderId="0" applyNumberFormat="0" applyBorder="0" applyAlignment="0" applyProtection="0"/>
    <xf numFmtId="0" fontId="31" fillId="12" borderId="0" applyNumberFormat="0" applyBorder="0" applyAlignment="0" applyProtection="0"/>
    <xf numFmtId="0" fontId="35" fillId="12" borderId="0" applyNumberFormat="0" applyBorder="0" applyAlignment="0" applyProtection="0"/>
    <xf numFmtId="0" fontId="31" fillId="14" borderId="0" applyNumberFormat="0" applyBorder="0" applyAlignment="0" applyProtection="0"/>
    <xf numFmtId="0" fontId="35" fillId="14" borderId="0" applyNumberFormat="0" applyBorder="0" applyAlignment="0" applyProtection="0"/>
    <xf numFmtId="0" fontId="31" fillId="16" borderId="0" applyNumberFormat="0" applyBorder="0" applyAlignment="0" applyProtection="0"/>
    <xf numFmtId="0" fontId="35" fillId="16" borderId="0" applyNumberFormat="0" applyBorder="0" applyAlignment="0" applyProtection="0"/>
    <xf numFmtId="0" fontId="31" fillId="18" borderId="0" applyNumberFormat="0" applyBorder="0" applyAlignment="0" applyProtection="0"/>
    <xf numFmtId="0" fontId="35" fillId="18" borderId="0" applyNumberFormat="0" applyBorder="0" applyAlignment="0" applyProtection="0"/>
    <xf numFmtId="0" fontId="31" fillId="8" borderId="0" applyNumberFormat="0" applyBorder="0" applyAlignment="0" applyProtection="0"/>
    <xf numFmtId="0" fontId="35" fillId="8" borderId="0" applyNumberFormat="0" applyBorder="0" applyAlignment="0" applyProtection="0"/>
    <xf numFmtId="0" fontId="31" fillId="14" borderId="0" applyNumberFormat="0" applyBorder="0" applyAlignment="0" applyProtection="0"/>
    <xf numFmtId="0" fontId="35" fillId="14" borderId="0" applyNumberFormat="0" applyBorder="0" applyAlignment="0" applyProtection="0"/>
    <xf numFmtId="0" fontId="31" fillId="20" borderId="0" applyNumberFormat="0" applyBorder="0" applyAlignment="0" applyProtection="0"/>
    <xf numFmtId="0" fontId="35" fillId="20" borderId="0" applyNumberFormat="0" applyBorder="0" applyAlignment="0" applyProtection="0"/>
    <xf numFmtId="0" fontId="200" fillId="22" borderId="0" applyNumberFormat="0" applyBorder="0" applyAlignment="0" applyProtection="0"/>
    <xf numFmtId="0" fontId="36" fillId="22" borderId="0" applyNumberFormat="0" applyBorder="0" applyAlignment="0" applyProtection="0"/>
    <xf numFmtId="0" fontId="200" fillId="16" borderId="0" applyNumberFormat="0" applyBorder="0" applyAlignment="0" applyProtection="0"/>
    <xf numFmtId="0" fontId="36" fillId="16" borderId="0" applyNumberFormat="0" applyBorder="0" applyAlignment="0" applyProtection="0"/>
    <xf numFmtId="0" fontId="200" fillId="18" borderId="0" applyNumberFormat="0" applyBorder="0" applyAlignment="0" applyProtection="0"/>
    <xf numFmtId="0" fontId="36" fillId="18" borderId="0" applyNumberFormat="0" applyBorder="0" applyAlignment="0" applyProtection="0"/>
    <xf numFmtId="0" fontId="200" fillId="24" borderId="0" applyNumberFormat="0" applyBorder="0" applyAlignment="0" applyProtection="0"/>
    <xf numFmtId="0" fontId="36" fillId="24" borderId="0" applyNumberFormat="0" applyBorder="0" applyAlignment="0" applyProtection="0"/>
    <xf numFmtId="0" fontId="200" fillId="26" borderId="0" applyNumberFormat="0" applyBorder="0" applyAlignment="0" applyProtection="0"/>
    <xf numFmtId="0" fontId="36" fillId="26" borderId="0" applyNumberFormat="0" applyBorder="0" applyAlignment="0" applyProtection="0"/>
    <xf numFmtId="0" fontId="200" fillId="28" borderId="0" applyNumberFormat="0" applyBorder="0" applyAlignment="0" applyProtection="0"/>
    <xf numFmtId="0" fontId="36" fillId="28" borderId="0" applyNumberFormat="0" applyBorder="0" applyAlignment="0" applyProtection="0"/>
    <xf numFmtId="173" fontId="25" fillId="0" borderId="0" applyFont="0" applyFill="0" applyBorder="0" applyAlignment="0" applyProtection="0"/>
    <xf numFmtId="173" fontId="25" fillId="0" borderId="0" applyFont="0" applyFill="0" applyBorder="0" applyAlignment="0" applyProtection="0"/>
    <xf numFmtId="0" fontId="200" fillId="30" borderId="0" applyNumberFormat="0" applyBorder="0" applyAlignment="0" applyProtection="0"/>
    <xf numFmtId="0" fontId="36" fillId="30" borderId="0" applyNumberFormat="0" applyBorder="0" applyAlignment="0" applyProtection="0"/>
    <xf numFmtId="0" fontId="200" fillId="32" borderId="0" applyNumberFormat="0" applyBorder="0" applyAlignment="0" applyProtection="0"/>
    <xf numFmtId="0" fontId="36" fillId="32" borderId="0" applyNumberFormat="0" applyBorder="0" applyAlignment="0" applyProtection="0"/>
    <xf numFmtId="0" fontId="200" fillId="34" borderId="0" applyNumberFormat="0" applyBorder="0" applyAlignment="0" applyProtection="0"/>
    <xf numFmtId="0" fontId="36" fillId="34" borderId="0" applyNumberFormat="0" applyBorder="0" applyAlignment="0" applyProtection="0"/>
    <xf numFmtId="0" fontId="200" fillId="24" borderId="0" applyNumberFormat="0" applyBorder="0" applyAlignment="0" applyProtection="0"/>
    <xf numFmtId="0" fontId="36" fillId="24" borderId="0" applyNumberFormat="0" applyBorder="0" applyAlignment="0" applyProtection="0"/>
    <xf numFmtId="0" fontId="200" fillId="26" borderId="0" applyNumberFormat="0" applyBorder="0" applyAlignment="0" applyProtection="0"/>
    <xf numFmtId="0" fontId="36" fillId="26" borderId="0" applyNumberFormat="0" applyBorder="0" applyAlignment="0" applyProtection="0"/>
    <xf numFmtId="0" fontId="200" fillId="36" borderId="0" applyNumberFormat="0" applyBorder="0" applyAlignment="0" applyProtection="0"/>
    <xf numFmtId="0" fontId="36" fillId="36" borderId="0" applyNumberFormat="0" applyBorder="0" applyAlignment="0" applyProtection="0"/>
    <xf numFmtId="306" fontId="25" fillId="0" borderId="0"/>
    <xf numFmtId="306" fontId="25" fillId="0" borderId="0"/>
    <xf numFmtId="0" fontId="208" fillId="4" borderId="0" applyNumberFormat="0" applyBorder="0" applyAlignment="0" applyProtection="0"/>
    <xf numFmtId="306" fontId="25" fillId="0" borderId="0"/>
    <xf numFmtId="0" fontId="37" fillId="4" borderId="0" applyNumberFormat="0" applyBorder="0" applyAlignment="0" applyProtection="0"/>
    <xf numFmtId="0" fontId="333" fillId="43" borderId="4" applyNumberFormat="0" applyAlignment="0" applyProtection="0"/>
    <xf numFmtId="0" fontId="38" fillId="43" borderId="4" applyNumberFormat="0" applyAlignment="0" applyProtection="0"/>
    <xf numFmtId="0" fontId="202" fillId="45" borderId="5" applyNumberFormat="0" applyAlignment="0" applyProtection="0"/>
    <xf numFmtId="0" fontId="39" fillId="45" borderId="5" applyNumberFormat="0" applyAlignment="0" applyProtection="0"/>
    <xf numFmtId="199" fontId="16" fillId="70" borderId="0"/>
    <xf numFmtId="173" fontId="25" fillId="0" borderId="0" applyFont="0" applyFill="0" applyBorder="0" applyAlignment="0" applyProtection="0"/>
    <xf numFmtId="199" fontId="16" fillId="70" borderId="0"/>
    <xf numFmtId="166" fontId="54" fillId="0" borderId="0" applyFont="0" applyFill="0" applyBorder="0" applyAlignment="0" applyProtection="0"/>
    <xf numFmtId="0" fontId="201" fillId="12" borderId="4" applyNumberFormat="0" applyAlignment="0" applyProtection="0"/>
    <xf numFmtId="0" fontId="201" fillId="12" borderId="4" applyNumberFormat="0" applyAlignment="0" applyProtection="0"/>
    <xf numFmtId="0" fontId="201" fillId="12" borderId="4" applyNumberFormat="0" applyAlignment="0" applyProtection="0"/>
    <xf numFmtId="166" fontId="35" fillId="0" borderId="0" applyFont="0" applyFill="0" applyBorder="0" applyAlignment="0" applyProtection="0"/>
    <xf numFmtId="173" fontId="2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0" fontId="180" fillId="0" borderId="0" applyNumberFormat="0" applyFont="0" applyFill="0" applyBorder="0" applyAlignment="0" applyProtection="0"/>
    <xf numFmtId="0" fontId="180" fillId="0" borderId="0" applyNumberFormat="0" applyFont="0" applyFill="0" applyBorder="0" applyAlignment="0" applyProtection="0"/>
    <xf numFmtId="0" fontId="180" fillId="0" borderId="0" applyNumberFormat="0" applyFont="0" applyFill="0" applyBorder="0" applyAlignment="0" applyProtection="0"/>
    <xf numFmtId="174" fontId="198"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4" fontId="103" fillId="125" borderId="21">
      <alignment horizontal="center" vertical="center" wrapText="1"/>
    </xf>
    <xf numFmtId="0" fontId="334" fillId="0" borderId="15" applyNumberFormat="0" applyFill="0" applyAlignment="0" applyProtection="0"/>
    <xf numFmtId="14" fontId="103" fillId="125" borderId="21">
      <alignment horizontal="center" vertical="center" wrapText="1"/>
    </xf>
    <xf numFmtId="0" fontId="334" fillId="0" borderId="15" applyNumberFormat="0" applyFill="0" applyAlignment="0" applyProtection="0"/>
    <xf numFmtId="174" fontId="198" fillId="0" borderId="0" applyFont="0" applyFill="0" applyBorder="0" applyAlignment="0" applyProtection="0"/>
    <xf numFmtId="174" fontId="198" fillId="0" borderId="0" applyFont="0" applyFill="0" applyBorder="0" applyAlignment="0" applyProtection="0"/>
    <xf numFmtId="174" fontId="198" fillId="0" borderId="0" applyFont="0" applyFill="0" applyBorder="0" applyAlignment="0" applyProtection="0"/>
    <xf numFmtId="174" fontId="198" fillId="0" borderId="0" applyFont="0" applyFill="0" applyBorder="0" applyAlignment="0" applyProtection="0"/>
    <xf numFmtId="3" fontId="54" fillId="0" borderId="0" applyFont="0" applyFill="0" applyBorder="0" applyAlignment="0" applyProtection="0"/>
    <xf numFmtId="0" fontId="335" fillId="0" borderId="18" applyNumberFormat="0" applyFill="0" applyAlignment="0" applyProtection="0"/>
    <xf numFmtId="0" fontId="335" fillId="0" borderId="18" applyNumberFormat="0" applyFill="0" applyAlignment="0" applyProtection="0"/>
    <xf numFmtId="167" fontId="268" fillId="0" borderId="0" applyFont="0" applyFill="0" applyBorder="0" applyAlignment="0" applyProtection="0"/>
    <xf numFmtId="0" fontId="335" fillId="0" borderId="18" applyNumberFormat="0" applyFill="0" applyAlignment="0" applyProtection="0"/>
    <xf numFmtId="0" fontId="335" fillId="0" borderId="18" applyNumberFormat="0" applyFill="0" applyAlignment="0" applyProtection="0"/>
    <xf numFmtId="0" fontId="335" fillId="0" borderId="18" applyNumberFormat="0" applyFill="0" applyAlignment="0" applyProtection="0"/>
    <xf numFmtId="0" fontId="25"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334" fillId="0" borderId="15" applyNumberFormat="0" applyFill="0" applyAlignment="0" applyProtection="0"/>
    <xf numFmtId="14" fontId="103" fillId="125" borderId="21">
      <alignment horizontal="center" vertical="center" wrapText="1"/>
    </xf>
    <xf numFmtId="0" fontId="334" fillId="0" borderId="15" applyNumberFormat="0" applyFill="0" applyAlignment="0" applyProtection="0"/>
    <xf numFmtId="14" fontId="103" fillId="125" borderId="21">
      <alignment horizontal="center" vertical="center" wrapText="1"/>
    </xf>
    <xf numFmtId="0" fontId="334" fillId="0" borderId="15" applyNumberFormat="0" applyFill="0" applyAlignment="0" applyProtection="0"/>
    <xf numFmtId="14" fontId="103" fillId="125" borderId="21">
      <alignment horizontal="center" vertical="center" wrapText="1"/>
    </xf>
    <xf numFmtId="0" fontId="180" fillId="0" borderId="0" applyNumberFormat="0" applyFont="0" applyFill="0" applyBorder="0" applyAlignment="0" applyProtection="0"/>
    <xf numFmtId="277" fontId="25" fillId="0" borderId="0" applyFont="0" applyFill="0" applyBorder="0" applyAlignment="0" applyProtection="0"/>
    <xf numFmtId="0" fontId="180" fillId="0" borderId="0" applyNumberFormat="0" applyFont="0" applyFill="0" applyBorder="0" applyAlignment="0" applyProtection="0"/>
    <xf numFmtId="277" fontId="54" fillId="0" borderId="0" applyFont="0" applyFill="0" applyBorder="0" applyAlignment="0" applyProtection="0"/>
    <xf numFmtId="277" fontId="54" fillId="0" borderId="0" applyFont="0" applyFill="0" applyBorder="0" applyAlignment="0" applyProtection="0"/>
    <xf numFmtId="262" fontId="54" fillId="0" borderId="0" applyFont="0" applyFill="0" applyBorder="0" applyAlignment="0" applyProtection="0"/>
    <xf numFmtId="277" fontId="54" fillId="0" borderId="0" applyFont="0" applyFill="0" applyBorder="0" applyAlignment="0" applyProtection="0"/>
    <xf numFmtId="0" fontId="201" fillId="12" borderId="4" applyNumberFormat="0" applyAlignment="0" applyProtection="0"/>
    <xf numFmtId="262" fontId="54" fillId="0" borderId="0" applyFont="0" applyFill="0" applyBorder="0" applyAlignment="0" applyProtection="0"/>
    <xf numFmtId="0" fontId="204" fillId="0" borderId="0" applyNumberFormat="0" applyFill="0" applyBorder="0" applyAlignment="0" applyProtection="0"/>
    <xf numFmtId="0" fontId="201" fillId="12" borderId="4" applyNumberFormat="0" applyAlignment="0" applyProtection="0"/>
    <xf numFmtId="0" fontId="40" fillId="0" borderId="0" applyNumberFormat="0" applyFill="0" applyBorder="0" applyAlignment="0" applyProtection="0"/>
    <xf numFmtId="2" fontId="25" fillId="0" borderId="0" applyFont="0" applyFill="0" applyBorder="0" applyAlignment="0" applyProtection="0"/>
    <xf numFmtId="199" fontId="16" fillId="70" borderId="0"/>
    <xf numFmtId="0" fontId="209" fillId="6" borderId="0" applyNumberFormat="0" applyBorder="0" applyAlignment="0" applyProtection="0"/>
    <xf numFmtId="0" fontId="41" fillId="6" borderId="0" applyNumberFormat="0" applyBorder="0" applyAlignment="0" applyProtection="0"/>
    <xf numFmtId="38" fontId="52" fillId="47" borderId="0" applyNumberFormat="0" applyBorder="0" applyAlignment="0" applyProtection="0"/>
    <xf numFmtId="38" fontId="52" fillId="47" borderId="0" applyNumberFormat="0" applyBorder="0" applyAlignment="0" applyProtection="0"/>
    <xf numFmtId="14" fontId="103" fillId="125" borderId="21">
      <alignment horizontal="center" vertical="center" wrapText="1"/>
    </xf>
    <xf numFmtId="0" fontId="334" fillId="0" borderId="15" applyNumberFormat="0" applyFill="0" applyAlignment="0" applyProtection="0"/>
    <xf numFmtId="0" fontId="283" fillId="0" borderId="0" applyNumberFormat="0" applyFill="0" applyBorder="0" applyAlignment="0" applyProtection="0"/>
    <xf numFmtId="0" fontId="283" fillId="0" borderId="0" applyNumberFormat="0" applyFill="0" applyBorder="0" applyAlignment="0" applyProtection="0"/>
    <xf numFmtId="0" fontId="335" fillId="0" borderId="18"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336" fillId="0" borderId="19" applyNumberFormat="0" applyFill="0" applyAlignment="0" applyProtection="0"/>
    <xf numFmtId="0" fontId="44" fillId="0" borderId="19" applyNumberFormat="0" applyFill="0" applyAlignment="0" applyProtection="0"/>
    <xf numFmtId="0" fontId="336" fillId="0" borderId="0" applyNumberFormat="0" applyFill="0" applyBorder="0" applyAlignment="0" applyProtection="0"/>
    <xf numFmtId="306" fontId="25" fillId="0" borderId="0"/>
    <xf numFmtId="0" fontId="44" fillId="0" borderId="0" applyNumberFormat="0" applyFill="0" applyBorder="0" applyAlignment="0" applyProtection="0"/>
    <xf numFmtId="306" fontId="25" fillId="0" borderId="0"/>
    <xf numFmtId="0" fontId="180" fillId="0" borderId="0" applyNumberFormat="0" applyFont="0" applyFill="0" applyBorder="0" applyAlignment="0" applyProtection="0"/>
    <xf numFmtId="0" fontId="201" fillId="12" borderId="4" applyNumberFormat="0" applyAlignment="0" applyProtection="0"/>
    <xf numFmtId="10" fontId="52" fillId="41" borderId="6" applyNumberFormat="0" applyBorder="0" applyAlignment="0" applyProtection="0"/>
    <xf numFmtId="10" fontId="52" fillId="41" borderId="6" applyNumberFormat="0" applyBorder="0" applyAlignment="0" applyProtection="0"/>
    <xf numFmtId="0" fontId="45" fillId="12" borderId="4" applyNumberFormat="0" applyAlignment="0" applyProtection="0"/>
    <xf numFmtId="199" fontId="16" fillId="70" borderId="0"/>
    <xf numFmtId="0" fontId="337" fillId="0" borderId="24" applyNumberFormat="0" applyFill="0" applyAlignment="0" applyProtection="0"/>
    <xf numFmtId="0" fontId="46" fillId="0" borderId="24" applyNumberFormat="0" applyFill="0" applyAlignment="0" applyProtection="0"/>
    <xf numFmtId="173" fontId="54" fillId="0" borderId="0" applyFont="0" applyFill="0" applyBorder="0" applyAlignment="0" applyProtection="0"/>
    <xf numFmtId="173" fontId="54" fillId="0" borderId="0" applyFont="0" applyFill="0" applyBorder="0" applyAlignment="0" applyProtection="0"/>
    <xf numFmtId="173" fontId="54" fillId="0" borderId="0" applyFont="0" applyFill="0" applyBorder="0" applyAlignment="0" applyProtection="0"/>
    <xf numFmtId="173" fontId="36" fillId="0" borderId="0" applyFont="0" applyFill="0" applyBorder="0" applyAlignment="0" applyProtection="0"/>
    <xf numFmtId="0" fontId="338" fillId="55" borderId="0" applyNumberFormat="0" applyBorder="0" applyAlignment="0" applyProtection="0"/>
    <xf numFmtId="0" fontId="47" fillId="55" borderId="0" applyNumberFormat="0" applyBorder="0" applyAlignment="0" applyProtection="0"/>
    <xf numFmtId="173" fontId="25" fillId="0" borderId="0" applyFont="0" applyFill="0" applyBorder="0" applyAlignment="0" applyProtection="0"/>
    <xf numFmtId="306" fontId="25" fillId="0" borderId="0"/>
    <xf numFmtId="306" fontId="54" fillId="0" borderId="0"/>
    <xf numFmtId="306" fontId="54" fillId="0" borderId="0"/>
    <xf numFmtId="306" fontId="54" fillId="0" borderId="0"/>
    <xf numFmtId="306" fontId="54" fillId="0" borderId="0"/>
    <xf numFmtId="306" fontId="54" fillId="0" borderId="0"/>
    <xf numFmtId="0" fontId="54" fillId="0" borderId="0"/>
    <xf numFmtId="0" fontId="54" fillId="0" borderId="0"/>
    <xf numFmtId="0" fontId="54" fillId="0" borderId="0"/>
    <xf numFmtId="0" fontId="54" fillId="0" borderId="0"/>
    <xf numFmtId="0" fontId="54" fillId="0" borderId="0"/>
    <xf numFmtId="0" fontId="16" fillId="0" borderId="0"/>
    <xf numFmtId="0" fontId="25" fillId="0" borderId="0"/>
    <xf numFmtId="173" fontId="25" fillId="0" borderId="0" applyFont="0" applyFill="0" applyBorder="0" applyAlignment="0" applyProtection="0"/>
    <xf numFmtId="0" fontId="35" fillId="0" borderId="0"/>
    <xf numFmtId="0" fontId="35" fillId="0" borderId="0"/>
    <xf numFmtId="0" fontId="35" fillId="0" borderId="0"/>
    <xf numFmtId="0" fontId="35" fillId="0" borderId="0"/>
    <xf numFmtId="0" fontId="245" fillId="0" borderId="0"/>
    <xf numFmtId="0" fontId="54" fillId="0" borderId="0"/>
    <xf numFmtId="0" fontId="35" fillId="0" borderId="0"/>
    <xf numFmtId="0" fontId="35" fillId="0" borderId="0"/>
    <xf numFmtId="0" fontId="35" fillId="0" borderId="0"/>
    <xf numFmtId="0" fontId="35" fillId="0" borderId="0"/>
    <xf numFmtId="173" fontId="25" fillId="0" borderId="0" applyFont="0" applyFill="0" applyBorder="0" applyAlignment="0" applyProtection="0"/>
    <xf numFmtId="0" fontId="54" fillId="0" borderId="0"/>
    <xf numFmtId="0" fontId="54" fillId="0" borderId="0">
      <alignment vertical="top"/>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4" fillId="0" borderId="0"/>
    <xf numFmtId="0" fontId="31" fillId="0" borderId="0"/>
    <xf numFmtId="0" fontId="54" fillId="0" borderId="0"/>
    <xf numFmtId="0" fontId="31" fillId="0" borderId="0"/>
    <xf numFmtId="0" fontId="54" fillId="0" borderId="0"/>
    <xf numFmtId="0" fontId="25" fillId="57" borderId="25" applyNumberFormat="0" applyFont="0" applyAlignment="0" applyProtection="0"/>
    <xf numFmtId="0" fontId="198" fillId="57" borderId="25" applyNumberFormat="0" applyFont="0" applyAlignment="0" applyProtection="0"/>
    <xf numFmtId="0" fontId="198" fillId="57" borderId="25" applyNumberFormat="0" applyFont="0" applyAlignment="0" applyProtection="0"/>
    <xf numFmtId="0" fontId="198" fillId="57" borderId="25" applyNumberFormat="0" applyFont="0" applyAlignment="0" applyProtection="0"/>
    <xf numFmtId="0" fontId="198" fillId="57" borderId="25" applyNumberFormat="0" applyFont="0" applyAlignment="0" applyProtection="0"/>
    <xf numFmtId="0" fontId="198" fillId="57" borderId="25" applyNumberFormat="0" applyFont="0" applyAlignment="0" applyProtection="0"/>
    <xf numFmtId="0" fontId="198" fillId="57" borderId="25" applyNumberFormat="0" applyFont="0" applyAlignment="0" applyProtection="0"/>
    <xf numFmtId="0" fontId="198" fillId="57" borderId="25" applyNumberFormat="0" applyFont="0" applyAlignment="0" applyProtection="0"/>
    <xf numFmtId="0" fontId="203" fillId="43" borderId="7" applyNumberFormat="0" applyAlignment="0" applyProtection="0"/>
    <xf numFmtId="0" fontId="48" fillId="43" borderId="7" applyNumberFormat="0" applyAlignment="0" applyProtection="0"/>
    <xf numFmtId="300" fontId="54" fillId="80" borderId="0">
      <alignment horizontal="right"/>
    </xf>
    <xf numFmtId="300" fontId="54" fillId="80" borderId="0">
      <alignment horizontal="right"/>
    </xf>
    <xf numFmtId="300" fontId="54" fillId="80" borderId="0">
      <alignment horizontal="right"/>
    </xf>
    <xf numFmtId="300" fontId="54" fillId="80" borderId="0">
      <alignment horizontal="right"/>
    </xf>
    <xf numFmtId="300" fontId="54" fillId="80" borderId="0">
      <alignment horizontal="right"/>
    </xf>
    <xf numFmtId="1" fontId="103" fillId="0" borderId="6" applyFill="0" applyProtection="0">
      <alignment horizontal="center" vertical="top" wrapText="1"/>
    </xf>
    <xf numFmtId="1" fontId="103" fillId="0" borderId="6" applyFill="0" applyProtection="0">
      <alignment horizontal="center" vertical="top" wrapText="1"/>
    </xf>
    <xf numFmtId="10" fontId="54" fillId="0" borderId="0" applyFont="0" applyFill="0" applyBorder="0" applyAlignment="0" applyProtection="0"/>
    <xf numFmtId="10" fontId="54" fillId="0" borderId="0" applyFont="0" applyFill="0" applyBorder="0" applyAlignment="0" applyProtection="0"/>
    <xf numFmtId="10" fontId="54" fillId="0" borderId="0" applyFont="0" applyFill="0" applyBorder="0" applyAlignment="0" applyProtection="0"/>
    <xf numFmtId="9" fontId="54" fillId="0" borderId="0" applyFont="0" applyFill="0" applyBorder="0" applyAlignment="0" applyProtection="0"/>
    <xf numFmtId="9" fontId="35" fillId="0" borderId="0" applyFont="0" applyFill="0" applyBorder="0" applyAlignment="0" applyProtection="0"/>
    <xf numFmtId="302" fontId="120" fillId="0" borderId="0" applyFill="0" applyBorder="0">
      <alignment vertical="top"/>
    </xf>
    <xf numFmtId="302" fontId="120" fillId="0" borderId="0" applyFill="0" applyBorder="0">
      <alignment vertical="top"/>
    </xf>
    <xf numFmtId="9" fontId="54" fillId="0" borderId="0" applyFont="0" applyFill="0" applyBorder="0" applyAlignment="0" applyProtection="0"/>
    <xf numFmtId="9" fontId="54"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54" fillId="0" borderId="0" applyFont="0" applyFill="0" applyBorder="0" applyAlignment="0" applyProtection="0"/>
    <xf numFmtId="302" fontId="120" fillId="0" borderId="0" applyFill="0" applyBorder="0">
      <alignment vertical="top"/>
    </xf>
    <xf numFmtId="302" fontId="59" fillId="0" borderId="0" applyFill="0" applyBorder="0">
      <alignment vertical="top"/>
    </xf>
    <xf numFmtId="0" fontId="58" fillId="0" borderId="0">
      <alignment vertical="top"/>
    </xf>
    <xf numFmtId="0" fontId="54" fillId="0" borderId="0">
      <alignment horizontal="left" wrapText="1"/>
    </xf>
    <xf numFmtId="0" fontId="309" fillId="0" borderId="6">
      <alignment horizontal="center"/>
    </xf>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0" fontId="49" fillId="0" borderId="0" applyNumberFormat="0" applyFill="0" applyBorder="0" applyAlignment="0" applyProtection="0"/>
    <xf numFmtId="0" fontId="212" fillId="0" borderId="26" applyNumberFormat="0" applyFill="0" applyAlignment="0" applyProtection="0"/>
    <xf numFmtId="0" fontId="103" fillId="0" borderId="0">
      <alignment horizontal="right"/>
    </xf>
    <xf numFmtId="0" fontId="103" fillId="0" borderId="0">
      <alignment horizontal="right"/>
    </xf>
    <xf numFmtId="0" fontId="212" fillId="0" borderId="26" applyNumberFormat="0" applyFill="0" applyAlignment="0" applyProtection="0"/>
    <xf numFmtId="0" fontId="212" fillId="0" borderId="26" applyNumberFormat="0" applyFill="0" applyAlignment="0" applyProtection="0"/>
    <xf numFmtId="0" fontId="54" fillId="0" borderId="91" applyNumberFormat="0" applyFont="0" applyFill="0" applyAlignment="0" applyProtection="0"/>
    <xf numFmtId="0" fontId="54" fillId="0" borderId="91" applyNumberFormat="0" applyFont="0" applyFill="0" applyAlignment="0" applyProtection="0"/>
    <xf numFmtId="0" fontId="21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45" fillId="0" borderId="0" applyNumberFormat="0" applyFill="0" applyBorder="0" applyAlignment="0" applyProtection="0">
      <alignment vertical="top"/>
      <protection locked="0"/>
    </xf>
    <xf numFmtId="0" fontId="346" fillId="0" borderId="0" applyNumberFormat="0" applyFill="0" applyBorder="0" applyAlignment="0" applyProtection="0">
      <alignment vertical="top"/>
      <protection locked="0"/>
    </xf>
    <xf numFmtId="0" fontId="198" fillId="57" borderId="25" applyNumberFormat="0" applyFont="0" applyAlignment="0" applyProtection="0"/>
    <xf numFmtId="0" fontId="25" fillId="0" borderId="0"/>
    <xf numFmtId="0" fontId="25" fillId="0" borderId="0"/>
    <xf numFmtId="302" fontId="120" fillId="0" borderId="0" applyFill="0" applyBorder="0">
      <alignment vertical="top"/>
    </xf>
    <xf numFmtId="302" fontId="120" fillId="0" borderId="0" applyFill="0" applyBorder="0">
      <alignment vertical="top"/>
    </xf>
    <xf numFmtId="302" fontId="120" fillId="0" borderId="0" applyFill="0" applyBorder="0">
      <alignment vertical="top"/>
    </xf>
    <xf numFmtId="0" fontId="212" fillId="0" borderId="26" applyNumberFormat="0" applyFill="0" applyAlignment="0" applyProtection="0"/>
    <xf numFmtId="0" fontId="212" fillId="0" borderId="26" applyNumberFormat="0" applyFill="0" applyAlignment="0" applyProtection="0"/>
    <xf numFmtId="0" fontId="212" fillId="0" borderId="26" applyNumberFormat="0" applyFill="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99" fontId="15" fillId="0" borderId="32"/>
    <xf numFmtId="199" fontId="15" fillId="0" borderId="32"/>
    <xf numFmtId="201" fontId="15" fillId="0" borderId="0" applyFont="0" applyFill="0" applyBorder="0" applyAlignment="0"/>
    <xf numFmtId="202" fontId="15" fillId="0" borderId="0"/>
    <xf numFmtId="203" fontId="15" fillId="0" borderId="0"/>
    <xf numFmtId="15" fontId="15" fillId="0" borderId="0"/>
    <xf numFmtId="15" fontId="15" fillId="0" borderId="0"/>
    <xf numFmtId="199" fontId="15" fillId="0" borderId="0"/>
    <xf numFmtId="199" fontId="15" fillId="0" borderId="0"/>
    <xf numFmtId="206" fontId="15" fillId="0" borderId="0"/>
    <xf numFmtId="199" fontId="15" fillId="0" borderId="33">
      <alignment horizontal="center"/>
    </xf>
    <xf numFmtId="199" fontId="15" fillId="0" borderId="33">
      <alignment horizontal="center"/>
    </xf>
    <xf numFmtId="207" fontId="15" fillId="0" borderId="0"/>
    <xf numFmtId="207" fontId="15" fillId="0" borderId="0"/>
    <xf numFmtId="208" fontId="15" fillId="0" borderId="0">
      <alignment horizontal="right"/>
    </xf>
    <xf numFmtId="208" fontId="15" fillId="0" borderId="0">
      <alignment horizontal="right"/>
    </xf>
    <xf numFmtId="175" fontId="15" fillId="0" borderId="0">
      <alignment horizontal="right"/>
    </xf>
    <xf numFmtId="211" fontId="15" fillId="0" borderId="0">
      <alignment horizontal="right"/>
    </xf>
    <xf numFmtId="43" fontId="23"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5" fontId="15" fillId="0" borderId="0" applyFont="0" applyFill="0" applyBorder="0" applyAlignment="0"/>
    <xf numFmtId="0" fontId="15" fillId="66" borderId="0"/>
    <xf numFmtId="0" fontId="15" fillId="67" borderId="0"/>
    <xf numFmtId="0" fontId="15" fillId="68" borderId="0"/>
    <xf numFmtId="0" fontId="15" fillId="68" borderId="0"/>
    <xf numFmtId="0" fontId="15" fillId="69" borderId="0" applyNumberFormat="0" applyAlignment="0"/>
    <xf numFmtId="187" fontId="15" fillId="0" borderId="0" applyFont="0" applyFill="0" applyBorder="0" applyAlignment="0"/>
    <xf numFmtId="225" fontId="15" fillId="0" borderId="0" applyFont="0" applyFill="0" applyBorder="0" applyAlignment="0"/>
    <xf numFmtId="202" fontId="15" fillId="70" borderId="0"/>
    <xf numFmtId="202" fontId="15" fillId="70" borderId="0"/>
    <xf numFmtId="15" fontId="15" fillId="70" borderId="0"/>
    <xf numFmtId="15" fontId="15" fillId="70" borderId="0"/>
    <xf numFmtId="199" fontId="15" fillId="70" borderId="0"/>
    <xf numFmtId="199" fontId="15" fillId="70" borderId="0"/>
    <xf numFmtId="206" fontId="15" fillId="70" borderId="41"/>
    <xf numFmtId="206" fontId="15" fillId="70" borderId="41"/>
    <xf numFmtId="199" fontId="15" fillId="70" borderId="33">
      <alignment horizontal="center"/>
    </xf>
    <xf numFmtId="199" fontId="15" fillId="70" borderId="33">
      <alignment horizontal="center"/>
    </xf>
    <xf numFmtId="207" fontId="15" fillId="70" borderId="0"/>
    <xf numFmtId="207" fontId="15" fillId="70" borderId="0"/>
    <xf numFmtId="208" fontId="15" fillId="70" borderId="0">
      <alignment horizontal="right"/>
    </xf>
    <xf numFmtId="208" fontId="15" fillId="70" borderId="0">
      <alignment horizontal="right"/>
    </xf>
    <xf numFmtId="175" fontId="15" fillId="70" borderId="0">
      <alignment horizontal="right"/>
    </xf>
    <xf numFmtId="175" fontId="15" fillId="70" borderId="0">
      <alignment horizontal="right"/>
    </xf>
    <xf numFmtId="228" fontId="15" fillId="70" borderId="41">
      <alignment horizontal="right"/>
    </xf>
    <xf numFmtId="228" fontId="15" fillId="70" borderId="41">
      <alignment horizontal="right"/>
    </xf>
    <xf numFmtId="0" fontId="15" fillId="0" borderId="0"/>
    <xf numFmtId="232" fontId="15" fillId="0" borderId="0" applyFont="0" applyFill="0" applyBorder="0" applyAlignment="0"/>
    <xf numFmtId="0" fontId="25" fillId="0" borderId="0"/>
    <xf numFmtId="302" fontId="120" fillId="0" borderId="0" applyFill="0" applyBorder="0">
      <alignment vertical="top"/>
    </xf>
    <xf numFmtId="0" fontId="25" fillId="0" borderId="0"/>
    <xf numFmtId="0" fontId="25" fillId="0" borderId="0"/>
    <xf numFmtId="0" fontId="15" fillId="0" borderId="0"/>
    <xf numFmtId="0" fontId="15" fillId="0" borderId="0"/>
    <xf numFmtId="0" fontId="25" fillId="0" borderId="0"/>
    <xf numFmtId="0" fontId="25" fillId="0" borderId="0"/>
    <xf numFmtId="0" fontId="25" fillId="0" borderId="0"/>
    <xf numFmtId="0" fontId="15" fillId="0" borderId="0">
      <alignment horizontal="left"/>
    </xf>
    <xf numFmtId="14" fontId="103" fillId="125" borderId="61">
      <alignment horizontal="center" vertical="center" wrapText="1"/>
    </xf>
    <xf numFmtId="164" fontId="25" fillId="0" borderId="0" applyFont="0" applyFill="0" applyBorder="0" applyAlignment="0" applyProtection="0"/>
    <xf numFmtId="9" fontId="15" fillId="0" borderId="0" applyFont="0" applyFill="0" applyBorder="0" applyAlignment="0" applyProtection="0"/>
    <xf numFmtId="9" fontId="25" fillId="0" borderId="0" applyFont="0" applyFill="0" applyBorder="0" applyAlignment="0" applyProtection="0"/>
    <xf numFmtId="0" fontId="180" fillId="0" borderId="0" applyNumberFormat="0" applyFont="0" applyFill="0" applyBorder="0" applyAlignment="0" applyProtection="0"/>
    <xf numFmtId="14" fontId="103" fillId="125" borderId="21">
      <alignment horizontal="center" vertical="center" wrapText="1"/>
    </xf>
    <xf numFmtId="0" fontId="15" fillId="0" borderId="43"/>
    <xf numFmtId="0" fontId="15" fillId="0" borderId="43"/>
    <xf numFmtId="199" fontId="15" fillId="0" borderId="46"/>
    <xf numFmtId="199" fontId="15" fillId="0" borderId="46"/>
    <xf numFmtId="206" fontId="15" fillId="0" borderId="46"/>
    <xf numFmtId="199" fontId="15" fillId="0" borderId="47"/>
    <xf numFmtId="199" fontId="15" fillId="0" borderId="47"/>
    <xf numFmtId="206" fontId="15" fillId="0" borderId="47"/>
    <xf numFmtId="0" fontId="15" fillId="72" borderId="0" applyNumberFormat="0" applyBorder="0" applyAlignment="0" applyProtection="0"/>
    <xf numFmtId="0" fontId="20" fillId="0" borderId="0"/>
    <xf numFmtId="9" fontId="20" fillId="0" borderId="0" applyFont="0" applyFill="0" applyBorder="0" applyAlignment="0" applyProtection="0"/>
    <xf numFmtId="0" fontId="15" fillId="0" borderId="0"/>
    <xf numFmtId="0" fontId="20" fillId="0" borderId="0"/>
    <xf numFmtId="0" fontId="23" fillId="0" borderId="0"/>
    <xf numFmtId="0" fontId="23" fillId="0" borderId="0"/>
    <xf numFmtId="0" fontId="23" fillId="0" borderId="0"/>
    <xf numFmtId="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180" fillId="0" borderId="0" applyNumberFormat="0" applyFont="0" applyFill="0" applyBorder="0" applyAlignment="0" applyProtection="0"/>
    <xf numFmtId="9" fontId="20" fillId="0" borderId="0" applyFont="0" applyFill="0" applyBorder="0" applyAlignment="0" applyProtection="0"/>
    <xf numFmtId="43" fontId="25" fillId="0" borderId="0" applyFont="0" applyFill="0" applyBorder="0" applyAlignment="0" applyProtection="0"/>
    <xf numFmtId="0" fontId="15" fillId="0" borderId="0"/>
    <xf numFmtId="164" fontId="25" fillId="0" borderId="0" applyFont="0" applyFill="0" applyBorder="0" applyAlignment="0" applyProtection="0"/>
    <xf numFmtId="14" fontId="103" fillId="125" borderId="61">
      <alignment horizontal="center" vertical="center" wrapText="1"/>
    </xf>
    <xf numFmtId="0" fontId="180" fillId="0" borderId="0" applyNumberFormat="0" applyFont="0" applyFill="0" applyBorder="0" applyAlignment="0" applyProtection="0"/>
    <xf numFmtId="0" fontId="15" fillId="0" borderId="0"/>
    <xf numFmtId="302" fontId="120" fillId="0" borderId="0" applyFill="0" applyBorder="0">
      <alignment vertical="top"/>
    </xf>
    <xf numFmtId="0" fontId="15" fillId="105" borderId="0" applyNumberFormat="0" applyBorder="0" applyAlignment="0" applyProtection="0"/>
    <xf numFmtId="199" fontId="15" fillId="0" borderId="32"/>
    <xf numFmtId="199" fontId="15" fillId="0" borderId="32"/>
    <xf numFmtId="202" fontId="15" fillId="0" borderId="0"/>
    <xf numFmtId="203" fontId="15" fillId="0" borderId="0"/>
    <xf numFmtId="15" fontId="15" fillId="0" borderId="0"/>
    <xf numFmtId="15" fontId="15" fillId="0" borderId="0"/>
    <xf numFmtId="199" fontId="15" fillId="0" borderId="0"/>
    <xf numFmtId="199" fontId="15" fillId="0" borderId="0"/>
    <xf numFmtId="206" fontId="15" fillId="0" borderId="0"/>
    <xf numFmtId="199" fontId="15" fillId="0" borderId="33">
      <alignment horizontal="center"/>
    </xf>
    <xf numFmtId="199" fontId="15" fillId="0" borderId="33">
      <alignment horizontal="center"/>
    </xf>
    <xf numFmtId="207" fontId="15" fillId="0" borderId="0"/>
    <xf numFmtId="207" fontId="15" fillId="0" borderId="0"/>
    <xf numFmtId="208" fontId="15" fillId="0" borderId="0">
      <alignment horizontal="right"/>
    </xf>
    <xf numFmtId="208" fontId="15" fillId="0" borderId="0">
      <alignment horizontal="right"/>
    </xf>
    <xf numFmtId="175" fontId="15" fillId="0" borderId="0">
      <alignment horizontal="right"/>
    </xf>
    <xf numFmtId="211" fontId="15" fillId="0" borderId="0">
      <alignment horizontal="right"/>
    </xf>
    <xf numFmtId="0" fontId="15" fillId="66" borderId="0"/>
    <xf numFmtId="0" fontId="15" fillId="67" borderId="0"/>
    <xf numFmtId="0" fontId="15" fillId="68" borderId="0"/>
    <xf numFmtId="0" fontId="15" fillId="68" borderId="0"/>
    <xf numFmtId="202" fontId="15" fillId="70" borderId="0"/>
    <xf numFmtId="202" fontId="15" fillId="70" borderId="0"/>
    <xf numFmtId="15" fontId="15" fillId="70" borderId="0"/>
    <xf numFmtId="15" fontId="15" fillId="70" borderId="0"/>
    <xf numFmtId="199" fontId="15" fillId="70" borderId="0"/>
    <xf numFmtId="199" fontId="15" fillId="70" borderId="0"/>
    <xf numFmtId="206" fontId="15" fillId="70" borderId="41"/>
    <xf numFmtId="206" fontId="15" fillId="70" borderId="41"/>
    <xf numFmtId="199" fontId="15" fillId="70" borderId="33">
      <alignment horizontal="center"/>
    </xf>
    <xf numFmtId="199" fontId="15" fillId="70" borderId="33">
      <alignment horizontal="center"/>
    </xf>
    <xf numFmtId="207" fontId="15" fillId="70" borderId="0"/>
    <xf numFmtId="207" fontId="15" fillId="70" borderId="0"/>
    <xf numFmtId="208" fontId="15" fillId="70" borderId="0">
      <alignment horizontal="right"/>
    </xf>
    <xf numFmtId="208" fontId="15" fillId="70" borderId="0">
      <alignment horizontal="right"/>
    </xf>
    <xf numFmtId="175" fontId="15" fillId="70" borderId="0">
      <alignment horizontal="right"/>
    </xf>
    <xf numFmtId="175" fontId="15" fillId="70" borderId="0">
      <alignment horizontal="right"/>
    </xf>
    <xf numFmtId="228" fontId="15" fillId="70" borderId="41">
      <alignment horizontal="right"/>
    </xf>
    <xf numFmtId="228" fontId="15" fillId="70" borderId="41">
      <alignment horizontal="right"/>
    </xf>
    <xf numFmtId="0" fontId="15" fillId="0" borderId="0"/>
    <xf numFmtId="0" fontId="15" fillId="0" borderId="0"/>
    <xf numFmtId="0" fontId="15" fillId="0" borderId="0"/>
    <xf numFmtId="0" fontId="15" fillId="0" borderId="0"/>
    <xf numFmtId="0" fontId="15" fillId="0" borderId="0"/>
    <xf numFmtId="0" fontId="15" fillId="0" borderId="0">
      <alignment horizontal="left"/>
    </xf>
    <xf numFmtId="0" fontId="15" fillId="0" borderId="0"/>
    <xf numFmtId="0" fontId="15" fillId="0" borderId="0"/>
    <xf numFmtId="302" fontId="120" fillId="0" borderId="0" applyFill="0" applyBorder="0">
      <alignment vertical="top"/>
    </xf>
    <xf numFmtId="164" fontId="25" fillId="0" borderId="0" applyFont="0" applyFill="0" applyBorder="0" applyAlignment="0" applyProtection="0"/>
    <xf numFmtId="0" fontId="15" fillId="0" borderId="43"/>
    <xf numFmtId="0" fontId="15" fillId="0" borderId="43"/>
    <xf numFmtId="199" fontId="15" fillId="0" borderId="46"/>
    <xf numFmtId="199" fontId="15" fillId="0" borderId="46"/>
    <xf numFmtId="206" fontId="15" fillId="0" borderId="46"/>
    <xf numFmtId="199" fontId="15" fillId="0" borderId="47"/>
    <xf numFmtId="199" fontId="15" fillId="0" borderId="47"/>
    <xf numFmtId="206" fontId="15" fillId="0" borderId="47"/>
    <xf numFmtId="199" fontId="15" fillId="70" borderId="0"/>
    <xf numFmtId="0" fontId="15" fillId="0" borderId="0"/>
    <xf numFmtId="199" fontId="15" fillId="0" borderId="32"/>
    <xf numFmtId="199" fontId="15" fillId="0" borderId="32"/>
    <xf numFmtId="202" fontId="15" fillId="0" borderId="0"/>
    <xf numFmtId="203" fontId="15" fillId="0" borderId="0"/>
    <xf numFmtId="15" fontId="15" fillId="0" borderId="0"/>
    <xf numFmtId="15" fontId="15" fillId="0" borderId="0"/>
    <xf numFmtId="199" fontId="15" fillId="0" borderId="0"/>
    <xf numFmtId="199" fontId="15" fillId="0" borderId="0"/>
    <xf numFmtId="206" fontId="15" fillId="0" borderId="0"/>
    <xf numFmtId="199" fontId="15" fillId="0" borderId="33">
      <alignment horizontal="center"/>
    </xf>
    <xf numFmtId="199" fontId="15" fillId="0" borderId="33">
      <alignment horizontal="center"/>
    </xf>
    <xf numFmtId="207" fontId="15" fillId="0" borderId="0"/>
    <xf numFmtId="207" fontId="15" fillId="0" borderId="0"/>
    <xf numFmtId="208" fontId="15" fillId="0" borderId="0">
      <alignment horizontal="right"/>
    </xf>
    <xf numFmtId="208" fontId="15" fillId="0" borderId="0">
      <alignment horizontal="right"/>
    </xf>
    <xf numFmtId="175" fontId="15" fillId="0" borderId="0">
      <alignment horizontal="right"/>
    </xf>
    <xf numFmtId="211" fontId="15" fillId="0" borderId="0">
      <alignment horizontal="right"/>
    </xf>
    <xf numFmtId="0" fontId="15" fillId="66" borderId="0"/>
    <xf numFmtId="0" fontId="15" fillId="67" borderId="0"/>
    <xf numFmtId="0" fontId="15" fillId="68" borderId="0"/>
    <xf numFmtId="0" fontId="15" fillId="68" borderId="0"/>
    <xf numFmtId="202" fontId="15" fillId="70" borderId="0"/>
    <xf numFmtId="202" fontId="15" fillId="70" borderId="0"/>
    <xf numFmtId="15" fontId="15" fillId="70" borderId="0"/>
    <xf numFmtId="15" fontId="15" fillId="70" borderId="0"/>
    <xf numFmtId="199" fontId="15" fillId="70" borderId="0"/>
    <xf numFmtId="206" fontId="15" fillId="70" borderId="41"/>
    <xf numFmtId="206" fontId="15" fillId="70" borderId="41"/>
    <xf numFmtId="199" fontId="15" fillId="70" borderId="33">
      <alignment horizontal="center"/>
    </xf>
    <xf numFmtId="199" fontId="15" fillId="70" borderId="33">
      <alignment horizontal="center"/>
    </xf>
    <xf numFmtId="207" fontId="15" fillId="70" borderId="0"/>
    <xf numFmtId="207" fontId="15" fillId="70" borderId="0"/>
    <xf numFmtId="208" fontId="15" fillId="70" borderId="0">
      <alignment horizontal="right"/>
    </xf>
    <xf numFmtId="208" fontId="15" fillId="70" borderId="0">
      <alignment horizontal="right"/>
    </xf>
    <xf numFmtId="175" fontId="15" fillId="70" borderId="0">
      <alignment horizontal="right"/>
    </xf>
    <xf numFmtId="175" fontId="15" fillId="70" borderId="0">
      <alignment horizontal="right"/>
    </xf>
    <xf numFmtId="228" fontId="15" fillId="70" borderId="41">
      <alignment horizontal="right"/>
    </xf>
    <xf numFmtId="228" fontId="15" fillId="70" borderId="41">
      <alignment horizontal="right"/>
    </xf>
    <xf numFmtId="0" fontId="15" fillId="0" borderId="0"/>
    <xf numFmtId="0" fontId="15" fillId="0" borderId="0">
      <alignment horizontal="left"/>
    </xf>
    <xf numFmtId="0" fontId="15" fillId="0" borderId="43"/>
    <xf numFmtId="0" fontId="15" fillId="0" borderId="43"/>
    <xf numFmtId="199" fontId="15" fillId="0" borderId="46"/>
    <xf numFmtId="199" fontId="15" fillId="0" borderId="46"/>
    <xf numFmtId="206" fontId="15" fillId="0" borderId="46"/>
    <xf numFmtId="199" fontId="15" fillId="0" borderId="47"/>
    <xf numFmtId="199" fontId="15" fillId="0" borderId="47"/>
    <xf numFmtId="206" fontId="15" fillId="0" borderId="47"/>
    <xf numFmtId="199" fontId="15" fillId="0" borderId="32"/>
    <xf numFmtId="199" fontId="15" fillId="0" borderId="32"/>
    <xf numFmtId="201" fontId="15" fillId="0" borderId="0" applyFont="0" applyFill="0" applyBorder="0" applyAlignment="0"/>
    <xf numFmtId="202" fontId="15" fillId="0" borderId="0"/>
    <xf numFmtId="203" fontId="15" fillId="0" borderId="0"/>
    <xf numFmtId="15" fontId="15" fillId="0" borderId="0"/>
    <xf numFmtId="15" fontId="15" fillId="0" borderId="0"/>
    <xf numFmtId="199" fontId="15" fillId="0" borderId="0"/>
    <xf numFmtId="199" fontId="15" fillId="0" borderId="0"/>
    <xf numFmtId="206" fontId="15" fillId="0" borderId="0"/>
    <xf numFmtId="199" fontId="15" fillId="0" borderId="33">
      <alignment horizontal="center"/>
    </xf>
    <xf numFmtId="199" fontId="15" fillId="0" borderId="33">
      <alignment horizontal="center"/>
    </xf>
    <xf numFmtId="207" fontId="15" fillId="0" borderId="0"/>
    <xf numFmtId="207" fontId="15" fillId="0" borderId="0"/>
    <xf numFmtId="208" fontId="15" fillId="0" borderId="0">
      <alignment horizontal="right"/>
    </xf>
    <xf numFmtId="208" fontId="15" fillId="0" borderId="0">
      <alignment horizontal="right"/>
    </xf>
    <xf numFmtId="175" fontId="15" fillId="0" borderId="0">
      <alignment horizontal="right"/>
    </xf>
    <xf numFmtId="211" fontId="15" fillId="0" borderId="0">
      <alignment horizontal="right"/>
    </xf>
    <xf numFmtId="15" fontId="15" fillId="0" borderId="0" applyFont="0" applyFill="0" applyBorder="0" applyAlignment="0"/>
    <xf numFmtId="0" fontId="15" fillId="66" borderId="0"/>
    <xf numFmtId="0" fontId="15" fillId="67" borderId="0"/>
    <xf numFmtId="0" fontId="15" fillId="68" borderId="0"/>
    <xf numFmtId="0" fontId="15" fillId="68" borderId="0"/>
    <xf numFmtId="0" fontId="15" fillId="69" borderId="0" applyNumberFormat="0" applyAlignment="0"/>
    <xf numFmtId="187" fontId="15" fillId="0" borderId="0" applyFont="0" applyFill="0" applyBorder="0" applyAlignment="0"/>
    <xf numFmtId="225" fontId="15" fillId="0" borderId="0" applyFont="0" applyFill="0" applyBorder="0" applyAlignment="0"/>
    <xf numFmtId="0" fontId="15" fillId="105" borderId="0" applyNumberFormat="0" applyBorder="0" applyAlignment="0" applyProtection="0"/>
    <xf numFmtId="202" fontId="15" fillId="70" borderId="0"/>
    <xf numFmtId="202" fontId="15" fillId="70" borderId="0"/>
    <xf numFmtId="15" fontId="15" fillId="70" borderId="0"/>
    <xf numFmtId="15" fontId="15" fillId="70" borderId="0"/>
    <xf numFmtId="199" fontId="15" fillId="70" borderId="0"/>
    <xf numFmtId="199" fontId="15" fillId="70" borderId="0"/>
    <xf numFmtId="206" fontId="15" fillId="70" borderId="41"/>
    <xf numFmtId="206" fontId="15" fillId="70" borderId="41"/>
    <xf numFmtId="199" fontId="15" fillId="70" borderId="33">
      <alignment horizontal="center"/>
    </xf>
    <xf numFmtId="199" fontId="15" fillId="70" borderId="33">
      <alignment horizontal="center"/>
    </xf>
    <xf numFmtId="207" fontId="15" fillId="70" borderId="0"/>
    <xf numFmtId="207" fontId="15" fillId="70" borderId="0"/>
    <xf numFmtId="208" fontId="15" fillId="70" borderId="0">
      <alignment horizontal="right"/>
    </xf>
    <xf numFmtId="208" fontId="15" fillId="70" borderId="0">
      <alignment horizontal="right"/>
    </xf>
    <xf numFmtId="175" fontId="15" fillId="70" borderId="0">
      <alignment horizontal="right"/>
    </xf>
    <xf numFmtId="175" fontId="15" fillId="70" borderId="0">
      <alignment horizontal="right"/>
    </xf>
    <xf numFmtId="228" fontId="15" fillId="70" borderId="41">
      <alignment horizontal="right"/>
    </xf>
    <xf numFmtId="228" fontId="15" fillId="70" borderId="41">
      <alignment horizontal="right"/>
    </xf>
    <xf numFmtId="0" fontId="15" fillId="0" borderId="0"/>
    <xf numFmtId="232" fontId="15" fillId="0" borderId="0" applyFont="0" applyFill="0" applyBorder="0" applyAlignment="0"/>
    <xf numFmtId="0" fontId="15" fillId="0" borderId="0"/>
    <xf numFmtId="0" fontId="15" fillId="0" borderId="0"/>
    <xf numFmtId="0" fontId="15" fillId="0" borderId="0">
      <alignment horizontal="left"/>
    </xf>
    <xf numFmtId="9" fontId="15" fillId="0" borderId="0" applyFont="0" applyFill="0" applyBorder="0" applyAlignment="0" applyProtection="0"/>
    <xf numFmtId="0" fontId="15" fillId="0" borderId="43"/>
    <xf numFmtId="0" fontId="15" fillId="0" borderId="43"/>
    <xf numFmtId="199" fontId="15" fillId="0" borderId="46"/>
    <xf numFmtId="199" fontId="15" fillId="0" borderId="46"/>
    <xf numFmtId="206" fontId="15" fillId="0" borderId="46"/>
    <xf numFmtId="199" fontId="15" fillId="0" borderId="47"/>
    <xf numFmtId="199" fontId="15" fillId="0" borderId="47"/>
    <xf numFmtId="206" fontId="15" fillId="0" borderId="47"/>
    <xf numFmtId="0" fontId="15" fillId="72" borderId="0" applyNumberFormat="0" applyBorder="0" applyAlignment="0" applyProtection="0"/>
    <xf numFmtId="0" fontId="15" fillId="0" borderId="0"/>
    <xf numFmtId="0" fontId="15" fillId="0" borderId="0"/>
    <xf numFmtId="0" fontId="13" fillId="105" borderId="0" applyNumberFormat="0" applyBorder="0" applyAlignment="0" applyProtection="0"/>
    <xf numFmtId="0" fontId="13" fillId="105" borderId="0" applyNumberFormat="0" applyBorder="0" applyAlignment="0" applyProtection="0"/>
    <xf numFmtId="199" fontId="13" fillId="0" borderId="32"/>
    <xf numFmtId="199" fontId="13" fillId="0" borderId="32"/>
    <xf numFmtId="199" fontId="13" fillId="0" borderId="32"/>
    <xf numFmtId="199" fontId="13" fillId="0" borderId="32"/>
    <xf numFmtId="199" fontId="13" fillId="0" borderId="32"/>
    <xf numFmtId="199" fontId="13" fillId="0" borderId="32"/>
    <xf numFmtId="199" fontId="13" fillId="0" borderId="32"/>
    <xf numFmtId="199" fontId="13" fillId="0" borderId="32"/>
    <xf numFmtId="201" fontId="13" fillId="0" borderId="0" applyFont="0" applyFill="0" applyBorder="0" applyAlignment="0"/>
    <xf numFmtId="201" fontId="13" fillId="0" borderId="0" applyFont="0" applyFill="0" applyBorder="0" applyAlignment="0"/>
    <xf numFmtId="203" fontId="13" fillId="0" borderId="0"/>
    <xf numFmtId="203" fontId="13" fillId="0" borderId="0"/>
    <xf numFmtId="203" fontId="13" fillId="0" borderId="0"/>
    <xf numFmtId="203" fontId="13" fillId="0" borderId="0"/>
    <xf numFmtId="202" fontId="13" fillId="0" borderId="0"/>
    <xf numFmtId="202" fontId="13" fillId="0" borderId="0"/>
    <xf numFmtId="202" fontId="13" fillId="0" borderId="0"/>
    <xf numFmtId="202" fontId="13" fillId="0" borderId="0"/>
    <xf numFmtId="15" fontId="13" fillId="0" borderId="0"/>
    <xf numFmtId="15" fontId="13" fillId="0" borderId="0"/>
    <xf numFmtId="15" fontId="13" fillId="0" borderId="0"/>
    <xf numFmtId="15" fontId="13" fillId="0" borderId="0"/>
    <xf numFmtId="15" fontId="13" fillId="0" borderId="0"/>
    <xf numFmtId="15" fontId="13" fillId="0" borderId="0"/>
    <xf numFmtId="15" fontId="13" fillId="0" borderId="0"/>
    <xf numFmtId="15" fontId="13" fillId="0" borderId="0"/>
    <xf numFmtId="199" fontId="13" fillId="0" borderId="0"/>
    <xf numFmtId="199" fontId="13" fillId="0" borderId="0"/>
    <xf numFmtId="199" fontId="13" fillId="0" borderId="0"/>
    <xf numFmtId="199" fontId="13" fillId="0" borderId="0"/>
    <xf numFmtId="206" fontId="13" fillId="0" borderId="0"/>
    <xf numFmtId="206" fontId="13" fillId="0" borderId="0"/>
    <xf numFmtId="206" fontId="13" fillId="0" borderId="0"/>
    <xf numFmtId="206" fontId="13" fillId="0" borderId="0"/>
    <xf numFmtId="199" fontId="13" fillId="0" borderId="0"/>
    <xf numFmtId="199" fontId="13" fillId="0" borderId="0"/>
    <xf numFmtId="199" fontId="13" fillId="0" borderId="0"/>
    <xf numFmtId="199" fontId="13" fillId="0" borderId="0"/>
    <xf numFmtId="199" fontId="13" fillId="0" borderId="33">
      <alignment horizontal="center"/>
    </xf>
    <xf numFmtId="199" fontId="13" fillId="0" borderId="33">
      <alignment horizontal="center"/>
    </xf>
    <xf numFmtId="199" fontId="13" fillId="0" borderId="33">
      <alignment horizontal="center"/>
    </xf>
    <xf numFmtId="199" fontId="13" fillId="0" borderId="33">
      <alignment horizontal="center"/>
    </xf>
    <xf numFmtId="199" fontId="13" fillId="0" borderId="33">
      <alignment horizontal="center"/>
    </xf>
    <xf numFmtId="199" fontId="13" fillId="0" borderId="33">
      <alignment horizontal="center"/>
    </xf>
    <xf numFmtId="199" fontId="13" fillId="0" borderId="33">
      <alignment horizontal="center"/>
    </xf>
    <xf numFmtId="199" fontId="13" fillId="0" borderId="33">
      <alignment horizontal="center"/>
    </xf>
    <xf numFmtId="207" fontId="13" fillId="0" borderId="0"/>
    <xf numFmtId="207" fontId="13" fillId="0" borderId="0"/>
    <xf numFmtId="207" fontId="13" fillId="0" borderId="0"/>
    <xf numFmtId="207" fontId="13" fillId="0" borderId="0"/>
    <xf numFmtId="207" fontId="13" fillId="0" borderId="0"/>
    <xf numFmtId="207" fontId="13" fillId="0" borderId="0"/>
    <xf numFmtId="207" fontId="13" fillId="0" borderId="0"/>
    <xf numFmtId="207" fontId="13" fillId="0" borderId="0"/>
    <xf numFmtId="208" fontId="13" fillId="0" borderId="0">
      <alignment horizontal="right"/>
    </xf>
    <xf numFmtId="208" fontId="13" fillId="0" borderId="0">
      <alignment horizontal="right"/>
    </xf>
    <xf numFmtId="208" fontId="13" fillId="0" borderId="0">
      <alignment horizontal="right"/>
    </xf>
    <xf numFmtId="208" fontId="13" fillId="0" borderId="0">
      <alignment horizontal="right"/>
    </xf>
    <xf numFmtId="208" fontId="13" fillId="0" borderId="0">
      <alignment horizontal="right"/>
    </xf>
    <xf numFmtId="208" fontId="13" fillId="0" borderId="0">
      <alignment horizontal="right"/>
    </xf>
    <xf numFmtId="208" fontId="13" fillId="0" borderId="0">
      <alignment horizontal="right"/>
    </xf>
    <xf numFmtId="208" fontId="13" fillId="0" borderId="0">
      <alignment horizontal="right"/>
    </xf>
    <xf numFmtId="211" fontId="13" fillId="0" borderId="0">
      <alignment horizontal="right"/>
    </xf>
    <xf numFmtId="211" fontId="13" fillId="0" borderId="0">
      <alignment horizontal="right"/>
    </xf>
    <xf numFmtId="211" fontId="13" fillId="0" borderId="0">
      <alignment horizontal="right"/>
    </xf>
    <xf numFmtId="211" fontId="13" fillId="0" borderId="0">
      <alignment horizontal="right"/>
    </xf>
    <xf numFmtId="175" fontId="13" fillId="0" borderId="0">
      <alignment horizontal="right"/>
    </xf>
    <xf numFmtId="175" fontId="13" fillId="0" borderId="0">
      <alignment horizontal="right"/>
    </xf>
    <xf numFmtId="175" fontId="13" fillId="0" borderId="0">
      <alignment horizontal="right"/>
    </xf>
    <xf numFmtId="175" fontId="13" fillId="0" borderId="0">
      <alignment horizontal="right"/>
    </xf>
    <xf numFmtId="43" fontId="23"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5" fontId="13" fillId="0" borderId="0" applyFont="0" applyFill="0" applyBorder="0" applyAlignment="0"/>
    <xf numFmtId="15" fontId="13" fillId="0" borderId="0" applyFont="0" applyFill="0" applyBorder="0" applyAlignment="0"/>
    <xf numFmtId="0" fontId="13" fillId="67" borderId="0"/>
    <xf numFmtId="0" fontId="13" fillId="67" borderId="0"/>
    <xf numFmtId="0" fontId="13" fillId="67" borderId="0"/>
    <xf numFmtId="0" fontId="13" fillId="67" borderId="0"/>
    <xf numFmtId="0" fontId="13" fillId="66" borderId="0"/>
    <xf numFmtId="0" fontId="13" fillId="66" borderId="0"/>
    <xf numFmtId="0" fontId="13" fillId="66" borderId="0"/>
    <xf numFmtId="0" fontId="13" fillId="66" borderId="0"/>
    <xf numFmtId="0" fontId="13" fillId="68" borderId="0"/>
    <xf numFmtId="0" fontId="13" fillId="68" borderId="0"/>
    <xf numFmtId="0" fontId="13" fillId="68" borderId="0"/>
    <xf numFmtId="0" fontId="13" fillId="68" borderId="0"/>
    <xf numFmtId="0" fontId="13" fillId="68" borderId="0"/>
    <xf numFmtId="0" fontId="13" fillId="68" borderId="0"/>
    <xf numFmtId="0" fontId="13" fillId="68" borderId="0"/>
    <xf numFmtId="0" fontId="13" fillId="68" borderId="0"/>
    <xf numFmtId="0" fontId="13" fillId="69" borderId="0" applyNumberFormat="0" applyAlignment="0"/>
    <xf numFmtId="0" fontId="13" fillId="69" borderId="0" applyNumberFormat="0" applyAlignment="0"/>
    <xf numFmtId="187" fontId="13" fillId="0" borderId="0" applyFont="0" applyFill="0" applyBorder="0" applyAlignment="0"/>
    <xf numFmtId="187" fontId="13" fillId="0" borderId="0" applyFont="0" applyFill="0" applyBorder="0" applyAlignment="0"/>
    <xf numFmtId="225" fontId="13" fillId="0" borderId="0" applyFont="0" applyFill="0" applyBorder="0" applyAlignment="0"/>
    <xf numFmtId="225" fontId="13" fillId="0" borderId="0" applyFont="0" applyFill="0" applyBorder="0" applyAlignment="0"/>
    <xf numFmtId="202" fontId="13" fillId="70" borderId="0"/>
    <xf numFmtId="202" fontId="13" fillId="70" borderId="0"/>
    <xf numFmtId="202" fontId="13" fillId="70" borderId="0"/>
    <xf numFmtId="202" fontId="13" fillId="70" borderId="0"/>
    <xf numFmtId="202" fontId="13" fillId="70" borderId="0"/>
    <xf numFmtId="202" fontId="13" fillId="70" borderId="0"/>
    <xf numFmtId="202" fontId="13" fillId="70" borderId="0"/>
    <xf numFmtId="202" fontId="13" fillId="70" borderId="0"/>
    <xf numFmtId="15" fontId="13" fillId="70" borderId="0"/>
    <xf numFmtId="15" fontId="13" fillId="70" borderId="0"/>
    <xf numFmtId="15" fontId="13" fillId="70" borderId="0"/>
    <xf numFmtId="15" fontId="13" fillId="70" borderId="0"/>
    <xf numFmtId="15" fontId="13" fillId="70" borderId="0"/>
    <xf numFmtId="15" fontId="13" fillId="70" borderId="0"/>
    <xf numFmtId="15" fontId="13" fillId="70" borderId="0"/>
    <xf numFmtId="15" fontId="13" fillId="70" borderId="0"/>
    <xf numFmtId="199" fontId="13" fillId="70" borderId="0"/>
    <xf numFmtId="206" fontId="13" fillId="70" borderId="41"/>
    <xf numFmtId="206" fontId="13" fillId="70" borderId="41"/>
    <xf numFmtId="206" fontId="13" fillId="70" borderId="41"/>
    <xf numFmtId="206" fontId="13" fillId="70" borderId="41"/>
    <xf numFmtId="199" fontId="13" fillId="70" borderId="0"/>
    <xf numFmtId="199" fontId="13" fillId="70" borderId="0"/>
    <xf numFmtId="199" fontId="13" fillId="70" borderId="0"/>
    <xf numFmtId="199" fontId="13" fillId="70" borderId="0"/>
    <xf numFmtId="206" fontId="13" fillId="70" borderId="41"/>
    <xf numFmtId="206" fontId="13" fillId="70" borderId="41"/>
    <xf numFmtId="206" fontId="13" fillId="70" borderId="41"/>
    <xf numFmtId="206" fontId="13" fillId="70" borderId="41"/>
    <xf numFmtId="199" fontId="13" fillId="70" borderId="0"/>
    <xf numFmtId="199" fontId="13" fillId="70" borderId="0"/>
    <xf numFmtId="199" fontId="13" fillId="70" borderId="0"/>
    <xf numFmtId="199" fontId="13" fillId="70" borderId="33">
      <alignment horizontal="center"/>
    </xf>
    <xf numFmtId="199" fontId="13" fillId="70" borderId="33">
      <alignment horizontal="center"/>
    </xf>
    <xf numFmtId="199" fontId="13" fillId="70" borderId="33">
      <alignment horizontal="center"/>
    </xf>
    <xf numFmtId="199" fontId="13" fillId="70" borderId="33">
      <alignment horizontal="center"/>
    </xf>
    <xf numFmtId="199" fontId="13" fillId="70" borderId="33">
      <alignment horizontal="center"/>
    </xf>
    <xf numFmtId="199" fontId="13" fillId="70" borderId="33">
      <alignment horizontal="center"/>
    </xf>
    <xf numFmtId="199" fontId="13" fillId="70" borderId="33">
      <alignment horizontal="center"/>
    </xf>
    <xf numFmtId="199" fontId="13" fillId="70" borderId="33">
      <alignment horizontal="center"/>
    </xf>
    <xf numFmtId="207" fontId="13" fillId="70" borderId="0"/>
    <xf numFmtId="207" fontId="13" fillId="70" borderId="0"/>
    <xf numFmtId="207" fontId="13" fillId="70" borderId="0"/>
    <xf numFmtId="207" fontId="13" fillId="70" borderId="0"/>
    <xf numFmtId="207" fontId="13" fillId="70" borderId="0"/>
    <xf numFmtId="207" fontId="13" fillId="70" borderId="0"/>
    <xf numFmtId="207" fontId="13" fillId="70" borderId="0"/>
    <xf numFmtId="207" fontId="13" fillId="70" borderId="0"/>
    <xf numFmtId="208" fontId="13" fillId="70" borderId="0">
      <alignment horizontal="right"/>
    </xf>
    <xf numFmtId="208" fontId="13" fillId="70" borderId="0">
      <alignment horizontal="right"/>
    </xf>
    <xf numFmtId="208" fontId="13" fillId="70" borderId="0">
      <alignment horizontal="right"/>
    </xf>
    <xf numFmtId="208" fontId="13" fillId="70" borderId="0">
      <alignment horizontal="right"/>
    </xf>
    <xf numFmtId="208" fontId="13" fillId="70" borderId="0">
      <alignment horizontal="right"/>
    </xf>
    <xf numFmtId="208" fontId="13" fillId="70" borderId="0">
      <alignment horizontal="right"/>
    </xf>
    <xf numFmtId="208" fontId="13" fillId="70" borderId="0">
      <alignment horizontal="right"/>
    </xf>
    <xf numFmtId="208" fontId="13" fillId="70" borderId="0">
      <alignment horizontal="right"/>
    </xf>
    <xf numFmtId="228" fontId="13" fillId="70" borderId="41">
      <alignment horizontal="right"/>
    </xf>
    <xf numFmtId="228" fontId="13" fillId="70" borderId="41">
      <alignment horizontal="right"/>
    </xf>
    <xf numFmtId="228" fontId="13" fillId="70" borderId="41">
      <alignment horizontal="right"/>
    </xf>
    <xf numFmtId="228" fontId="13" fillId="70" borderId="41">
      <alignment horizontal="right"/>
    </xf>
    <xf numFmtId="175" fontId="13" fillId="70" borderId="0">
      <alignment horizontal="right"/>
    </xf>
    <xf numFmtId="175" fontId="13" fillId="70" borderId="0">
      <alignment horizontal="right"/>
    </xf>
    <xf numFmtId="175" fontId="13" fillId="70" borderId="0">
      <alignment horizontal="right"/>
    </xf>
    <xf numFmtId="175" fontId="13" fillId="70" borderId="0">
      <alignment horizontal="right"/>
    </xf>
    <xf numFmtId="228" fontId="13" fillId="70" borderId="41">
      <alignment horizontal="right"/>
    </xf>
    <xf numFmtId="228" fontId="13" fillId="70" borderId="41">
      <alignment horizontal="right"/>
    </xf>
    <xf numFmtId="228" fontId="13" fillId="70" borderId="41">
      <alignment horizontal="right"/>
    </xf>
    <xf numFmtId="228" fontId="13" fillId="70" borderId="41">
      <alignment horizontal="right"/>
    </xf>
    <xf numFmtId="175" fontId="13" fillId="70" borderId="0">
      <alignment horizontal="right"/>
    </xf>
    <xf numFmtId="175" fontId="13" fillId="70" borderId="0">
      <alignment horizontal="right"/>
    </xf>
    <xf numFmtId="175" fontId="13" fillId="70" borderId="0">
      <alignment horizontal="right"/>
    </xf>
    <xf numFmtId="175" fontId="13" fillId="70" borderId="0">
      <alignment horizontal="right"/>
    </xf>
    <xf numFmtId="0" fontId="13" fillId="0" borderId="0"/>
    <xf numFmtId="0" fontId="13" fillId="0" borderId="0"/>
    <xf numFmtId="0" fontId="13" fillId="0" borderId="0"/>
    <xf numFmtId="0" fontId="13" fillId="0" borderId="0"/>
    <xf numFmtId="232" fontId="13" fillId="0" borderId="0" applyFont="0" applyFill="0" applyBorder="0" applyAlignment="0"/>
    <xf numFmtId="232" fontId="13" fillId="0" borderId="0" applyFont="0" applyFill="0" applyBorder="0" applyAlignment="0"/>
    <xf numFmtId="0" fontId="13" fillId="0" borderId="0"/>
    <xf numFmtId="0" fontId="13" fillId="0" borderId="0"/>
    <xf numFmtId="0" fontId="13" fillId="0" borderId="0"/>
    <xf numFmtId="0" fontId="20" fillId="0" borderId="0"/>
    <xf numFmtId="0" fontId="20" fillId="0" borderId="0"/>
    <xf numFmtId="0" fontId="13" fillId="0" borderId="0"/>
    <xf numFmtId="0" fontId="13" fillId="0" borderId="0"/>
    <xf numFmtId="0" fontId="25" fillId="0" borderId="0"/>
    <xf numFmtId="0" fontId="25"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25" fillId="0" borderId="0"/>
    <xf numFmtId="0" fontId="25" fillId="0" borderId="0"/>
    <xf numFmtId="0" fontId="23" fillId="0" borderId="0"/>
    <xf numFmtId="0" fontId="23" fillId="0" borderId="0"/>
    <xf numFmtId="0" fontId="20" fillId="0" borderId="0"/>
    <xf numFmtId="0" fontId="20" fillId="0" borderId="0"/>
    <xf numFmtId="0" fontId="23" fillId="0" borderId="0"/>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9" fontId="20"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3" fillId="0" borderId="43"/>
    <xf numFmtId="0" fontId="13" fillId="0" borderId="43"/>
    <xf numFmtId="0" fontId="13" fillId="0" borderId="43"/>
    <xf numFmtId="0" fontId="13" fillId="0" borderId="43"/>
    <xf numFmtId="0" fontId="13" fillId="0" borderId="43"/>
    <xf numFmtId="0" fontId="13" fillId="0" borderId="43"/>
    <xf numFmtId="0" fontId="13" fillId="0" borderId="43"/>
    <xf numFmtId="0" fontId="13" fillId="0" borderId="43"/>
    <xf numFmtId="199" fontId="13" fillId="0" borderId="46"/>
    <xf numFmtId="199" fontId="13" fillId="0" borderId="46"/>
    <xf numFmtId="199" fontId="13" fillId="0" borderId="46"/>
    <xf numFmtId="199" fontId="13" fillId="0" borderId="46"/>
    <xf numFmtId="206" fontId="13" fillId="0" borderId="46"/>
    <xf numFmtId="206" fontId="13" fillId="0" borderId="46"/>
    <xf numFmtId="206" fontId="13" fillId="0" borderId="46"/>
    <xf numFmtId="206" fontId="13" fillId="0" borderId="46"/>
    <xf numFmtId="199" fontId="13" fillId="0" borderId="46"/>
    <xf numFmtId="199" fontId="13" fillId="0" borderId="46"/>
    <xf numFmtId="199" fontId="13" fillId="0" borderId="46"/>
    <xf numFmtId="199" fontId="13" fillId="0" borderId="46"/>
    <xf numFmtId="199" fontId="13" fillId="0" borderId="47"/>
    <xf numFmtId="199" fontId="13" fillId="0" borderId="47"/>
    <xf numFmtId="199" fontId="13" fillId="0" borderId="47"/>
    <xf numFmtId="199" fontId="13" fillId="0" borderId="47"/>
    <xf numFmtId="206" fontId="13" fillId="0" borderId="47"/>
    <xf numFmtId="206" fontId="13" fillId="0" borderId="47"/>
    <xf numFmtId="206" fontId="13" fillId="0" borderId="47"/>
    <xf numFmtId="206" fontId="13" fillId="0" borderId="47"/>
    <xf numFmtId="199" fontId="13" fillId="0" borderId="47"/>
    <xf numFmtId="199" fontId="13" fillId="0" borderId="47"/>
    <xf numFmtId="199" fontId="13" fillId="0" borderId="47"/>
    <xf numFmtId="199" fontId="13" fillId="0" borderId="47"/>
    <xf numFmtId="0" fontId="13" fillId="72" borderId="0" applyNumberFormat="0" applyBorder="0" applyAlignment="0" applyProtection="0"/>
    <xf numFmtId="0" fontId="13" fillId="72" borderId="0" applyNumberFormat="0" applyBorder="0" applyAlignment="0" applyProtection="0"/>
    <xf numFmtId="0" fontId="12" fillId="0" borderId="0"/>
    <xf numFmtId="9" fontId="12" fillId="0" borderId="0" applyFont="0" applyFill="0" applyBorder="0" applyAlignment="0" applyProtection="0"/>
    <xf numFmtId="0" fontId="25" fillId="0" borderId="0"/>
    <xf numFmtId="0" fontId="25" fillId="0" borderId="0"/>
    <xf numFmtId="0" fontId="25" fillId="0" borderId="0"/>
    <xf numFmtId="0" fontId="212" fillId="0" borderId="26" applyNumberFormat="0" applyFill="0" applyAlignment="0" applyProtection="0"/>
    <xf numFmtId="302" fontId="120" fillId="0" borderId="0" applyFill="0" applyBorder="0">
      <alignment vertical="top"/>
    </xf>
    <xf numFmtId="0" fontId="25" fillId="0" borderId="0"/>
    <xf numFmtId="0" fontId="25" fillId="0" borderId="0"/>
    <xf numFmtId="0" fontId="25" fillId="0" borderId="0"/>
    <xf numFmtId="0" fontId="25" fillId="0" borderId="0"/>
    <xf numFmtId="166" fontId="25" fillId="0" borderId="0" applyFont="0" applyFill="0" applyBorder="0" applyAlignment="0" applyProtection="0"/>
    <xf numFmtId="166"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0" fontId="201" fillId="12" borderId="4" applyNumberFormat="0" applyAlignment="0" applyProtection="0"/>
    <xf numFmtId="0" fontId="180" fillId="0" borderId="0" applyNumberFormat="0" applyFont="0" applyFill="0" applyBorder="0" applyAlignment="0" applyProtection="0"/>
    <xf numFmtId="14" fontId="103" fillId="125" borderId="21">
      <alignment horizontal="center" vertical="center" wrapText="1"/>
    </xf>
    <xf numFmtId="0" fontId="334" fillId="0" borderId="15" applyNumberFormat="0" applyFill="0" applyAlignment="0" applyProtection="0"/>
    <xf numFmtId="0" fontId="335" fillId="0" borderId="18" applyNumberFormat="0" applyFill="0" applyAlignment="0" applyProtection="0"/>
    <xf numFmtId="14" fontId="103" fillId="125" borderId="61">
      <alignment horizontal="center" vertical="center" wrapText="1"/>
    </xf>
    <xf numFmtId="0" fontId="334" fillId="0" borderId="15" applyNumberFormat="0" applyFill="0" applyAlignment="0" applyProtection="0"/>
    <xf numFmtId="0" fontId="25" fillId="0" borderId="0"/>
    <xf numFmtId="166" fontId="25" fillId="0" borderId="0" applyFont="0" applyFill="0" applyBorder="0" applyAlignment="0" applyProtection="0"/>
    <xf numFmtId="0" fontId="25" fillId="0" borderId="0"/>
    <xf numFmtId="0" fontId="335" fillId="0" borderId="18" applyNumberFormat="0" applyFill="0" applyAlignment="0" applyProtection="0"/>
    <xf numFmtId="0" fontId="335" fillId="0" borderId="18" applyNumberFormat="0" applyFill="0" applyAlignment="0" applyProtection="0"/>
    <xf numFmtId="166" fontId="25" fillId="0" borderId="0" applyFont="0" applyFill="0" applyBorder="0" applyAlignment="0" applyProtection="0"/>
    <xf numFmtId="0" fontId="334" fillId="0" borderId="15" applyNumberFormat="0" applyFill="0" applyAlignment="0" applyProtection="0"/>
    <xf numFmtId="14" fontId="103" fillId="125" borderId="21">
      <alignment horizontal="center" vertical="center" wrapText="1"/>
    </xf>
    <xf numFmtId="0" fontId="180" fillId="0" borderId="0" applyNumberFormat="0" applyFont="0" applyFill="0" applyBorder="0" applyAlignment="0" applyProtection="0"/>
    <xf numFmtId="0" fontId="180" fillId="0" borderId="0" applyNumberFormat="0" applyFont="0" applyFill="0" applyBorder="0" applyAlignment="0" applyProtection="0"/>
    <xf numFmtId="0" fontId="201" fillId="12" borderId="4" applyNumberFormat="0" applyAlignment="0" applyProtection="0"/>
    <xf numFmtId="0" fontId="201" fillId="12" borderId="4" applyNumberFormat="0" applyAlignment="0" applyProtection="0"/>
    <xf numFmtId="199" fontId="12" fillId="70" borderId="0"/>
    <xf numFmtId="306" fontId="25" fillId="0" borderId="0"/>
    <xf numFmtId="0" fontId="25" fillId="0" borderId="0"/>
    <xf numFmtId="166" fontId="25" fillId="0" borderId="0" applyFont="0" applyFill="0" applyBorder="0" applyAlignment="0" applyProtection="0"/>
    <xf numFmtId="166" fontId="25" fillId="0" borderId="0" applyFont="0" applyFill="0" applyBorder="0" applyAlignment="0" applyProtection="0"/>
    <xf numFmtId="0" fontId="31" fillId="80" borderId="0" applyNumberFormat="0" applyBorder="0" applyAlignment="0" applyProtection="0"/>
    <xf numFmtId="0" fontId="31" fillId="12" borderId="0" applyNumberFormat="0" applyBorder="0" applyAlignment="0" applyProtection="0"/>
    <xf numFmtId="0" fontId="31" fillId="57" borderId="0" applyNumberFormat="0" applyBorder="0" applyAlignment="0" applyProtection="0"/>
    <xf numFmtId="0" fontId="31" fillId="80" borderId="0" applyNumberFormat="0" applyBorder="0" applyAlignment="0" applyProtection="0"/>
    <xf numFmtId="0" fontId="31" fillId="18" borderId="0" applyNumberFormat="0" applyBorder="0" applyAlignment="0" applyProtection="0"/>
    <xf numFmtId="0" fontId="31" fillId="55" borderId="0" applyNumberFormat="0" applyBorder="0" applyAlignment="0" applyProtection="0"/>
    <xf numFmtId="0" fontId="31" fillId="18" borderId="0" applyNumberFormat="0" applyBorder="0" applyAlignment="0" applyProtection="0"/>
    <xf numFmtId="0" fontId="31" fillId="12" borderId="0" applyNumberFormat="0" applyBorder="0" applyAlignment="0" applyProtection="0"/>
    <xf numFmtId="0" fontId="200" fillId="26" borderId="0" applyNumberFormat="0" applyBorder="0" applyAlignment="0" applyProtection="0"/>
    <xf numFmtId="0" fontId="23" fillId="0" borderId="0"/>
    <xf numFmtId="0" fontId="23" fillId="0" borderId="0"/>
    <xf numFmtId="0" fontId="200" fillId="55" borderId="0" applyNumberFormat="0" applyBorder="0" applyAlignment="0" applyProtection="0"/>
    <xf numFmtId="0" fontId="200" fillId="18" borderId="0" applyNumberFormat="0" applyBorder="0" applyAlignment="0" applyProtection="0"/>
    <xf numFmtId="0" fontId="200" fillId="12" borderId="0" applyNumberFormat="0" applyBorder="0" applyAlignment="0" applyProtection="0"/>
    <xf numFmtId="0" fontId="200" fillId="26" borderId="0" applyNumberFormat="0" applyBorder="0" applyAlignment="0" applyProtection="0"/>
    <xf numFmtId="0" fontId="200" fillId="36" borderId="0" applyNumberFormat="0" applyBorder="0" applyAlignment="0" applyProtection="0"/>
    <xf numFmtId="0" fontId="200" fillId="79" borderId="0" applyNumberFormat="0" applyBorder="0" applyAlignment="0" applyProtection="0"/>
    <xf numFmtId="0" fontId="333" fillId="80" borderId="4" applyNumberFormat="0" applyAlignment="0" applyProtection="0"/>
    <xf numFmtId="0" fontId="205" fillId="0" borderId="17" applyNumberFormat="0" applyFill="0" applyAlignment="0" applyProtection="0"/>
    <xf numFmtId="173" fontId="25" fillId="0" borderId="0" applyFont="0" applyFill="0" applyBorder="0" applyAlignment="0" applyProtection="0"/>
    <xf numFmtId="0" fontId="206" fillId="0" borderId="108" applyNumberFormat="0" applyFill="0" applyAlignment="0" applyProtection="0"/>
    <xf numFmtId="0" fontId="207" fillId="0" borderId="109" applyNumberFormat="0" applyFill="0" applyAlignment="0" applyProtection="0"/>
    <xf numFmtId="0" fontId="207" fillId="0" borderId="0" applyNumberFormat="0" applyFill="0" applyBorder="0" applyAlignment="0" applyProtection="0"/>
    <xf numFmtId="0" fontId="201" fillId="12" borderId="4" applyNumberFormat="0" applyAlignment="0" applyProtection="0"/>
    <xf numFmtId="0" fontId="246" fillId="0" borderId="0"/>
    <xf numFmtId="0" fontId="25" fillId="0" borderId="0">
      <alignment vertical="center"/>
    </xf>
    <xf numFmtId="0" fontId="25" fillId="57" borderId="110" applyNumberFormat="0" applyFont="0" applyAlignment="0" applyProtection="0"/>
    <xf numFmtId="0" fontId="203" fillId="80" borderId="7" applyNumberFormat="0" applyAlignment="0" applyProtection="0"/>
    <xf numFmtId="0" fontId="213" fillId="0" borderId="0" applyNumberFormat="0" applyFill="0" applyBorder="0" applyAlignment="0" applyProtection="0"/>
    <xf numFmtId="0" fontId="212" fillId="0" borderId="92" applyNumberFormat="0" applyFill="0" applyAlignment="0" applyProtection="0"/>
    <xf numFmtId="0" fontId="362" fillId="0" borderId="0" applyNumberFormat="0" applyFill="0" applyBorder="0" applyAlignment="0" applyProtection="0"/>
    <xf numFmtId="173" fontId="25" fillId="0" borderId="0" applyFont="0" applyFill="0" applyBorder="0" applyAlignment="0" applyProtection="0"/>
    <xf numFmtId="0" fontId="25" fillId="57" borderId="110" applyNumberFormat="0" applyFont="0" applyAlignment="0" applyProtection="0"/>
    <xf numFmtId="0" fontId="25" fillId="0" borderId="0">
      <alignment vertical="center"/>
    </xf>
    <xf numFmtId="0" fontId="246" fillId="0" borderId="0"/>
    <xf numFmtId="0" fontId="246" fillId="0" borderId="0"/>
    <xf numFmtId="0" fontId="23" fillId="0" borderId="0"/>
    <xf numFmtId="0" fontId="246" fillId="0" borderId="0"/>
    <xf numFmtId="166" fontId="363" fillId="0" borderId="0" applyFont="0" applyFill="0" applyBorder="0" applyAlignment="0" applyProtection="0"/>
    <xf numFmtId="0" fontId="364" fillId="0" borderId="0" applyNumberFormat="0" applyFill="0" applyBorder="0" applyAlignment="0" applyProtection="0"/>
    <xf numFmtId="0" fontId="365" fillId="0" borderId="64" applyNumberFormat="0" applyFill="0" applyAlignment="0" applyProtection="0"/>
    <xf numFmtId="166" fontId="25" fillId="0" borderId="0" applyFont="0" applyFill="0" applyBorder="0" applyAlignment="0" applyProtection="0"/>
    <xf numFmtId="0" fontId="25" fillId="0" borderId="0"/>
    <xf numFmtId="166" fontId="25" fillId="0" borderId="0" applyFont="0" applyFill="0" applyBorder="0" applyAlignment="0" applyProtection="0"/>
    <xf numFmtId="0" fontId="25" fillId="0" borderId="0"/>
    <xf numFmtId="166" fontId="25" fillId="0" borderId="0" applyFont="0" applyFill="0" applyBorder="0" applyAlignment="0" applyProtection="0"/>
    <xf numFmtId="0" fontId="12" fillId="72" borderId="0" applyNumberFormat="0" applyBorder="0" applyAlignment="0" applyProtection="0"/>
    <xf numFmtId="0" fontId="25" fillId="0" borderId="0"/>
    <xf numFmtId="166" fontId="25" fillId="0" borderId="0" applyFont="0" applyFill="0" applyBorder="0" applyAlignment="0" applyProtection="0"/>
    <xf numFmtId="206" fontId="12" fillId="0" borderId="47"/>
    <xf numFmtId="199" fontId="12" fillId="0" borderId="47"/>
    <xf numFmtId="199" fontId="12" fillId="0" borderId="47"/>
    <xf numFmtId="206" fontId="12" fillId="0" borderId="46"/>
    <xf numFmtId="199" fontId="12" fillId="0" borderId="46"/>
    <xf numFmtId="199" fontId="12" fillId="0" borderId="46"/>
    <xf numFmtId="0" fontId="12" fillId="0" borderId="43"/>
    <xf numFmtId="0" fontId="12" fillId="0" borderId="43"/>
    <xf numFmtId="0" fontId="12" fillId="0" borderId="0">
      <alignment horizontal="left"/>
    </xf>
    <xf numFmtId="0" fontId="12" fillId="0" borderId="0"/>
    <xf numFmtId="0" fontId="12" fillId="0" borderId="0"/>
    <xf numFmtId="232" fontId="12" fillId="0" borderId="0" applyFont="0" applyFill="0" applyBorder="0" applyAlignment="0"/>
    <xf numFmtId="0" fontId="12" fillId="0" borderId="0"/>
    <xf numFmtId="228" fontId="12" fillId="70" borderId="41">
      <alignment horizontal="right"/>
    </xf>
    <xf numFmtId="228" fontId="12" fillId="70" borderId="41">
      <alignment horizontal="right"/>
    </xf>
    <xf numFmtId="175" fontId="12" fillId="70" borderId="0">
      <alignment horizontal="right"/>
    </xf>
    <xf numFmtId="175" fontId="12" fillId="70" borderId="0">
      <alignment horizontal="right"/>
    </xf>
    <xf numFmtId="208" fontId="12" fillId="70" borderId="0">
      <alignment horizontal="right"/>
    </xf>
    <xf numFmtId="208" fontId="12" fillId="70" borderId="0">
      <alignment horizontal="right"/>
    </xf>
    <xf numFmtId="207" fontId="12" fillId="70" borderId="0"/>
    <xf numFmtId="207" fontId="12" fillId="70" borderId="0"/>
    <xf numFmtId="199" fontId="12" fillId="70" borderId="33">
      <alignment horizontal="center"/>
    </xf>
    <xf numFmtId="199" fontId="12" fillId="70" borderId="33">
      <alignment horizontal="center"/>
    </xf>
    <xf numFmtId="206" fontId="12" fillId="70" borderId="41"/>
    <xf numFmtId="206" fontId="12" fillId="70" borderId="41"/>
    <xf numFmtId="199" fontId="12" fillId="70" borderId="0"/>
    <xf numFmtId="15" fontId="12" fillId="70" borderId="0"/>
    <xf numFmtId="15" fontId="12" fillId="70" borderId="0"/>
    <xf numFmtId="202" fontId="12" fillId="70" borderId="0"/>
    <xf numFmtId="202" fontId="12" fillId="70" borderId="0"/>
    <xf numFmtId="188" fontId="100" fillId="0" borderId="61" applyNumberFormat="0" applyFill="0" applyProtection="0">
      <alignment horizontal="right"/>
    </xf>
    <xf numFmtId="225" fontId="12" fillId="0" borderId="0" applyFont="0" applyFill="0" applyBorder="0" applyAlignment="0"/>
    <xf numFmtId="187" fontId="12" fillId="0" borderId="0" applyFont="0" applyFill="0" applyBorder="0" applyAlignment="0"/>
    <xf numFmtId="0" fontId="12" fillId="69" borderId="0" applyNumberFormat="0" applyAlignment="0"/>
    <xf numFmtId="0" fontId="12" fillId="68" borderId="0"/>
    <xf numFmtId="0" fontId="12" fillId="68" borderId="0"/>
    <xf numFmtId="0" fontId="12" fillId="67" borderId="0"/>
    <xf numFmtId="0" fontId="12" fillId="66" borderId="0"/>
    <xf numFmtId="15" fontId="12" fillId="0" borderId="0" applyFont="0" applyFill="0" applyBorder="0" applyAlignment="0"/>
    <xf numFmtId="166" fontId="31"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31" fillId="0" borderId="0" applyFont="0" applyFill="0" applyBorder="0" applyAlignment="0" applyProtection="0"/>
    <xf numFmtId="166" fontId="23" fillId="0" borderId="0" applyFont="0" applyFill="0" applyBorder="0" applyAlignment="0" applyProtection="0"/>
    <xf numFmtId="211" fontId="12" fillId="0" borderId="0">
      <alignment horizontal="right"/>
    </xf>
    <xf numFmtId="175" fontId="12" fillId="0" borderId="0">
      <alignment horizontal="right"/>
    </xf>
    <xf numFmtId="208" fontId="12" fillId="0" borderId="0">
      <alignment horizontal="right"/>
    </xf>
    <xf numFmtId="208" fontId="12" fillId="0" borderId="0">
      <alignment horizontal="right"/>
    </xf>
    <xf numFmtId="207" fontId="12" fillId="0" borderId="0"/>
    <xf numFmtId="207" fontId="12" fillId="0" borderId="0"/>
    <xf numFmtId="199" fontId="12" fillId="0" borderId="33">
      <alignment horizontal="center"/>
    </xf>
    <xf numFmtId="199" fontId="12" fillId="0" borderId="33">
      <alignment horizontal="center"/>
    </xf>
    <xf numFmtId="206" fontId="12" fillId="0" borderId="0"/>
    <xf numFmtId="199" fontId="12" fillId="0" borderId="0"/>
    <xf numFmtId="199" fontId="12" fillId="0" borderId="0"/>
    <xf numFmtId="15" fontId="12" fillId="0" borderId="0"/>
    <xf numFmtId="302" fontId="120" fillId="0" borderId="0" applyFill="0" applyBorder="0">
      <alignment vertical="top"/>
    </xf>
    <xf numFmtId="15" fontId="12" fillId="0" borderId="0"/>
    <xf numFmtId="302" fontId="120" fillId="0" borderId="0" applyFill="0" applyBorder="0">
      <alignment vertical="top"/>
    </xf>
    <xf numFmtId="203" fontId="12" fillId="0" borderId="0"/>
    <xf numFmtId="202" fontId="12" fillId="0" borderId="0"/>
    <xf numFmtId="201" fontId="12" fillId="0" borderId="0" applyFont="0" applyFill="0" applyBorder="0" applyAlignment="0"/>
    <xf numFmtId="199" fontId="12" fillId="0" borderId="32"/>
    <xf numFmtId="199" fontId="12" fillId="0" borderId="32"/>
    <xf numFmtId="0" fontId="212" fillId="0" borderId="26" applyNumberFormat="0" applyFill="0" applyAlignment="0" applyProtection="0"/>
    <xf numFmtId="0" fontId="212" fillId="0" borderId="26" applyNumberFormat="0" applyFill="0" applyAlignment="0" applyProtection="0"/>
    <xf numFmtId="166" fontId="25" fillId="0" borderId="0" applyFont="0" applyFill="0" applyBorder="0" applyAlignment="0" applyProtection="0"/>
    <xf numFmtId="224" fontId="25" fillId="0" borderId="0"/>
    <xf numFmtId="0" fontId="23" fillId="109" borderId="0" applyNumberFormat="0" applyBorder="0" applyAlignment="0" applyProtection="0"/>
    <xf numFmtId="0" fontId="23" fillId="108" borderId="0" applyNumberFormat="0" applyBorder="0" applyAlignment="0" applyProtection="0"/>
    <xf numFmtId="0" fontId="23" fillId="105" borderId="0" applyNumberFormat="0" applyBorder="0" applyAlignment="0" applyProtection="0"/>
    <xf numFmtId="0" fontId="23" fillId="104" borderId="0" applyNumberFormat="0" applyBorder="0" applyAlignment="0" applyProtection="0"/>
    <xf numFmtId="0" fontId="23" fillId="101" borderId="0" applyNumberFormat="0" applyBorder="0" applyAlignment="0" applyProtection="0"/>
    <xf numFmtId="0" fontId="23" fillId="100" borderId="0" applyNumberFormat="0" applyBorder="0" applyAlignment="0" applyProtection="0"/>
    <xf numFmtId="0" fontId="23" fillId="97" borderId="0" applyNumberFormat="0" applyBorder="0" applyAlignment="0" applyProtection="0"/>
    <xf numFmtId="0" fontId="23" fillId="96" borderId="0" applyNumberFormat="0" applyBorder="0" applyAlignment="0" applyProtection="0"/>
    <xf numFmtId="0" fontId="23" fillId="93" borderId="0" applyNumberFormat="0" applyBorder="0" applyAlignment="0" applyProtection="0"/>
    <xf numFmtId="0" fontId="23" fillId="92" borderId="0" applyNumberFormat="0" applyBorder="0" applyAlignment="0" applyProtection="0"/>
    <xf numFmtId="0" fontId="23" fillId="89" borderId="0" applyNumberFormat="0" applyBorder="0" applyAlignment="0" applyProtection="0"/>
    <xf numFmtId="0" fontId="23" fillId="88" borderId="0" applyNumberFormat="0" applyBorder="0" applyAlignment="0" applyProtection="0"/>
    <xf numFmtId="0" fontId="23" fillId="87" borderId="71" applyNumberFormat="0" applyFont="0" applyAlignment="0" applyProtection="0"/>
    <xf numFmtId="0" fontId="23" fillId="109" borderId="0" applyNumberFormat="0" applyBorder="0" applyAlignment="0" applyProtection="0"/>
    <xf numFmtId="0" fontId="23" fillId="108" borderId="0" applyNumberFormat="0" applyBorder="0" applyAlignment="0" applyProtection="0"/>
    <xf numFmtId="0" fontId="23" fillId="105" borderId="0" applyNumberFormat="0" applyBorder="0" applyAlignment="0" applyProtection="0"/>
    <xf numFmtId="0" fontId="23" fillId="104" borderId="0" applyNumberFormat="0" applyBorder="0" applyAlignment="0" applyProtection="0"/>
    <xf numFmtId="0" fontId="23" fillId="101" borderId="0" applyNumberFormat="0" applyBorder="0" applyAlignment="0" applyProtection="0"/>
    <xf numFmtId="0" fontId="23" fillId="100" borderId="0" applyNumberFormat="0" applyBorder="0" applyAlignment="0" applyProtection="0"/>
    <xf numFmtId="0" fontId="23" fillId="97" borderId="0" applyNumberFormat="0" applyBorder="0" applyAlignment="0" applyProtection="0"/>
    <xf numFmtId="0" fontId="23" fillId="96" borderId="0" applyNumberFormat="0" applyBorder="0" applyAlignment="0" applyProtection="0"/>
    <xf numFmtId="0" fontId="23" fillId="93" borderId="0" applyNumberFormat="0" applyBorder="0" applyAlignment="0" applyProtection="0"/>
    <xf numFmtId="0" fontId="23" fillId="92" borderId="0" applyNumberFormat="0" applyBorder="0" applyAlignment="0" applyProtection="0"/>
    <xf numFmtId="0" fontId="23" fillId="89" borderId="0" applyNumberFormat="0" applyBorder="0" applyAlignment="0" applyProtection="0"/>
    <xf numFmtId="0" fontId="23" fillId="88" borderId="0" applyNumberFormat="0" applyBorder="0" applyAlignment="0" applyProtection="0"/>
    <xf numFmtId="0" fontId="23" fillId="87" borderId="71" applyNumberFormat="0" applyFont="0" applyAlignment="0" applyProtection="0"/>
    <xf numFmtId="0" fontId="23" fillId="109" borderId="0" applyNumberFormat="0" applyBorder="0" applyAlignment="0" applyProtection="0"/>
    <xf numFmtId="0" fontId="23" fillId="108" borderId="0" applyNumberFormat="0" applyBorder="0" applyAlignment="0" applyProtection="0"/>
    <xf numFmtId="0" fontId="23" fillId="105" borderId="0" applyNumberFormat="0" applyBorder="0" applyAlignment="0" applyProtection="0"/>
    <xf numFmtId="0" fontId="23" fillId="104" borderId="0" applyNumberFormat="0" applyBorder="0" applyAlignment="0" applyProtection="0"/>
    <xf numFmtId="0" fontId="23" fillId="101" borderId="0" applyNumberFormat="0" applyBorder="0" applyAlignment="0" applyProtection="0"/>
    <xf numFmtId="0" fontId="23" fillId="100" borderId="0" applyNumberFormat="0" applyBorder="0" applyAlignment="0" applyProtection="0"/>
    <xf numFmtId="0" fontId="23" fillId="97" borderId="0" applyNumberFormat="0" applyBorder="0" applyAlignment="0" applyProtection="0"/>
    <xf numFmtId="0" fontId="23" fillId="96" borderId="0" applyNumberFormat="0" applyBorder="0" applyAlignment="0" applyProtection="0"/>
    <xf numFmtId="0" fontId="23" fillId="93" borderId="0" applyNumberFormat="0" applyBorder="0" applyAlignment="0" applyProtection="0"/>
    <xf numFmtId="0" fontId="23" fillId="92" borderId="0" applyNumberFormat="0" applyBorder="0" applyAlignment="0" applyProtection="0"/>
    <xf numFmtId="0" fontId="23" fillId="89" borderId="0" applyNumberFormat="0" applyBorder="0" applyAlignment="0" applyProtection="0"/>
    <xf numFmtId="0" fontId="23" fillId="88" borderId="0" applyNumberFormat="0" applyBorder="0" applyAlignment="0" applyProtection="0"/>
    <xf numFmtId="0" fontId="23" fillId="87" borderId="71" applyNumberFormat="0" applyFont="0" applyAlignment="0" applyProtection="0"/>
    <xf numFmtId="0" fontId="375" fillId="110" borderId="0" applyNumberFormat="0" applyBorder="0" applyAlignment="0" applyProtection="0"/>
    <xf numFmtId="0" fontId="23" fillId="109" borderId="0" applyNumberFormat="0" applyBorder="0" applyAlignment="0" applyProtection="0"/>
    <xf numFmtId="0" fontId="23" fillId="108" borderId="0" applyNumberFormat="0" applyBorder="0" applyAlignment="0" applyProtection="0"/>
    <xf numFmtId="0" fontId="375" fillId="107" borderId="0" applyNumberFormat="0" applyBorder="0" applyAlignment="0" applyProtection="0"/>
    <xf numFmtId="0" fontId="375" fillId="106" borderId="0" applyNumberFormat="0" applyBorder="0" applyAlignment="0" applyProtection="0"/>
    <xf numFmtId="0" fontId="23" fillId="105" borderId="0" applyNumberFormat="0" applyBorder="0" applyAlignment="0" applyProtection="0"/>
    <xf numFmtId="0" fontId="23" fillId="104" borderId="0" applyNumberFormat="0" applyBorder="0" applyAlignment="0" applyProtection="0"/>
    <xf numFmtId="0" fontId="375" fillId="103" borderId="0" applyNumberFormat="0" applyBorder="0" applyAlignment="0" applyProtection="0"/>
    <xf numFmtId="0" fontId="375" fillId="102" borderId="0" applyNumberFormat="0" applyBorder="0" applyAlignment="0" applyProtection="0"/>
    <xf numFmtId="0" fontId="23" fillId="101" borderId="0" applyNumberFormat="0" applyBorder="0" applyAlignment="0" applyProtection="0"/>
    <xf numFmtId="0" fontId="23" fillId="100" borderId="0" applyNumberFormat="0" applyBorder="0" applyAlignment="0" applyProtection="0"/>
    <xf numFmtId="0" fontId="375" fillId="99" borderId="0" applyNumberFormat="0" applyBorder="0" applyAlignment="0" applyProtection="0"/>
    <xf numFmtId="0" fontId="375" fillId="98" borderId="0" applyNumberFormat="0" applyBorder="0" applyAlignment="0" applyProtection="0"/>
    <xf numFmtId="0" fontId="23" fillId="97" borderId="0" applyNumberFormat="0" applyBorder="0" applyAlignment="0" applyProtection="0"/>
    <xf numFmtId="0" fontId="23" fillId="96" borderId="0" applyNumberFormat="0" applyBorder="0" applyAlignment="0" applyProtection="0"/>
    <xf numFmtId="0" fontId="375" fillId="95" borderId="0" applyNumberFormat="0" applyBorder="0" applyAlignment="0" applyProtection="0"/>
    <xf numFmtId="0" fontId="375" fillId="94" borderId="0" applyNumberFormat="0" applyBorder="0" applyAlignment="0" applyProtection="0"/>
    <xf numFmtId="0" fontId="23" fillId="93" borderId="0" applyNumberFormat="0" applyBorder="0" applyAlignment="0" applyProtection="0"/>
    <xf numFmtId="0" fontId="23" fillId="92" borderId="0" applyNumberFormat="0" applyBorder="0" applyAlignment="0" applyProtection="0"/>
    <xf numFmtId="0" fontId="375" fillId="91" borderId="0" applyNumberFormat="0" applyBorder="0" applyAlignment="0" applyProtection="0"/>
    <xf numFmtId="0" fontId="375" fillId="90" borderId="0" applyNumberFormat="0" applyBorder="0" applyAlignment="0" applyProtection="0"/>
    <xf numFmtId="0" fontId="23" fillId="89" borderId="0" applyNumberFormat="0" applyBorder="0" applyAlignment="0" applyProtection="0"/>
    <xf numFmtId="0" fontId="23" fillId="88" borderId="0" applyNumberFormat="0" applyBorder="0" applyAlignment="0" applyProtection="0"/>
    <xf numFmtId="0" fontId="375" fillId="64" borderId="0" applyNumberFormat="0" applyBorder="0" applyAlignment="0" applyProtection="0"/>
    <xf numFmtId="0" fontId="241" fillId="0" borderId="44" applyNumberFormat="0" applyFill="0" applyAlignment="0" applyProtection="0"/>
    <xf numFmtId="0" fontId="374" fillId="0" borderId="0" applyNumberFormat="0" applyFill="0" applyBorder="0" applyAlignment="0" applyProtection="0"/>
    <xf numFmtId="0" fontId="23" fillId="87" borderId="71" applyNumberFormat="0" applyFont="0" applyAlignment="0" applyProtection="0"/>
    <xf numFmtId="0" fontId="360" fillId="0" borderId="0" applyNumberFormat="0" applyFill="0" applyBorder="0" applyAlignment="0" applyProtection="0"/>
    <xf numFmtId="0" fontId="242" fillId="86" borderId="70" applyNumberFormat="0" applyAlignment="0" applyProtection="0"/>
    <xf numFmtId="0" fontId="373" fillId="0" borderId="69" applyNumberFormat="0" applyFill="0" applyAlignment="0" applyProtection="0"/>
    <xf numFmtId="0" fontId="372" fillId="85" borderId="67" applyNumberFormat="0" applyAlignment="0" applyProtection="0"/>
    <xf numFmtId="0" fontId="371" fillId="85" borderId="68" applyNumberFormat="0" applyAlignment="0" applyProtection="0"/>
    <xf numFmtId="0" fontId="370" fillId="84" borderId="67" applyNumberFormat="0" applyAlignment="0" applyProtection="0"/>
    <xf numFmtId="0" fontId="369" fillId="83" borderId="0" applyNumberFormat="0" applyBorder="0" applyAlignment="0" applyProtection="0"/>
    <xf numFmtId="0" fontId="25" fillId="0" borderId="0"/>
    <xf numFmtId="0" fontId="25" fillId="0" borderId="0"/>
    <xf numFmtId="0" fontId="368" fillId="65" borderId="0" applyNumberFormat="0" applyBorder="0" applyAlignment="0" applyProtection="0"/>
    <xf numFmtId="0" fontId="367" fillId="82" borderId="0" applyNumberFormat="0" applyBorder="0" applyAlignment="0" applyProtection="0"/>
    <xf numFmtId="0" fontId="361" fillId="0" borderId="0" applyNumberFormat="0" applyFill="0" applyBorder="0" applyAlignment="0" applyProtection="0"/>
    <xf numFmtId="0" fontId="361" fillId="0" borderId="66" applyNumberFormat="0" applyFill="0" applyAlignment="0" applyProtection="0"/>
    <xf numFmtId="0" fontId="366" fillId="0" borderId="65" applyNumberFormat="0" applyFill="0" applyAlignment="0" applyProtection="0"/>
    <xf numFmtId="166" fontId="25" fillId="0" borderId="0" applyFont="0" applyFill="0" applyBorder="0" applyAlignment="0" applyProtection="0"/>
    <xf numFmtId="0" fontId="25" fillId="0" borderId="0"/>
    <xf numFmtId="199" fontId="11" fillId="0" borderId="32"/>
    <xf numFmtId="199" fontId="11" fillId="0" borderId="32"/>
    <xf numFmtId="201" fontId="11" fillId="0" borderId="0" applyFont="0" applyFill="0" applyBorder="0" applyAlignment="0"/>
    <xf numFmtId="202" fontId="11" fillId="0" borderId="0"/>
    <xf numFmtId="203" fontId="11" fillId="0" borderId="0"/>
    <xf numFmtId="15" fontId="11" fillId="0" borderId="0"/>
    <xf numFmtId="15" fontId="11" fillId="0" borderId="0"/>
    <xf numFmtId="199" fontId="11" fillId="0" borderId="0"/>
    <xf numFmtId="199" fontId="11" fillId="0" borderId="0"/>
    <xf numFmtId="206" fontId="11" fillId="0" borderId="0"/>
    <xf numFmtId="199" fontId="11" fillId="0" borderId="33">
      <alignment horizontal="center"/>
    </xf>
    <xf numFmtId="199" fontId="11" fillId="0" borderId="33">
      <alignment horizontal="center"/>
    </xf>
    <xf numFmtId="207" fontId="11" fillId="0" borderId="0"/>
    <xf numFmtId="207" fontId="11" fillId="0" borderId="0"/>
    <xf numFmtId="208" fontId="11" fillId="0" borderId="0">
      <alignment horizontal="right"/>
    </xf>
    <xf numFmtId="208" fontId="11" fillId="0" borderId="0">
      <alignment horizontal="right"/>
    </xf>
    <xf numFmtId="175" fontId="11" fillId="0" borderId="0">
      <alignment horizontal="right"/>
    </xf>
    <xf numFmtId="211" fontId="11" fillId="0" borderId="0">
      <alignment horizontal="right"/>
    </xf>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54"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43" fontId="54" fillId="0" borderId="0" applyFont="0" applyFill="0" applyBorder="0" applyAlignment="0" applyProtection="0"/>
    <xf numFmtId="15" fontId="11" fillId="0" borderId="0" applyFont="0" applyFill="0" applyBorder="0" applyAlignment="0"/>
    <xf numFmtId="0" fontId="11" fillId="66" borderId="0"/>
    <xf numFmtId="0" fontId="11" fillId="67" borderId="0"/>
    <xf numFmtId="0" fontId="11" fillId="68" borderId="0"/>
    <xf numFmtId="0" fontId="11" fillId="68" borderId="0"/>
    <xf numFmtId="0" fontId="11" fillId="69" borderId="0" applyNumberFormat="0" applyAlignment="0"/>
    <xf numFmtId="187" fontId="11" fillId="0" borderId="0" applyFont="0" applyFill="0" applyBorder="0" applyAlignment="0"/>
    <xf numFmtId="225" fontId="11" fillId="0" borderId="0" applyFont="0" applyFill="0" applyBorder="0" applyAlignment="0"/>
    <xf numFmtId="202" fontId="11" fillId="70" borderId="0"/>
    <xf numFmtId="202" fontId="11" fillId="70" borderId="0"/>
    <xf numFmtId="15" fontId="11" fillId="70" borderId="0"/>
    <xf numFmtId="15" fontId="11" fillId="70" borderId="0"/>
    <xf numFmtId="199" fontId="11" fillId="70" borderId="0"/>
    <xf numFmtId="199" fontId="11" fillId="70" borderId="0"/>
    <xf numFmtId="206" fontId="11" fillId="70" borderId="41"/>
    <xf numFmtId="206" fontId="11" fillId="70" borderId="41"/>
    <xf numFmtId="199" fontId="11" fillId="70" borderId="33">
      <alignment horizontal="center"/>
    </xf>
    <xf numFmtId="199" fontId="11" fillId="70" borderId="33">
      <alignment horizontal="center"/>
    </xf>
    <xf numFmtId="207" fontId="11" fillId="70" borderId="0"/>
    <xf numFmtId="207" fontId="11" fillId="70" borderId="0"/>
    <xf numFmtId="208" fontId="11" fillId="70" borderId="0">
      <alignment horizontal="right"/>
    </xf>
    <xf numFmtId="208" fontId="11" fillId="70" borderId="0">
      <alignment horizontal="right"/>
    </xf>
    <xf numFmtId="175" fontId="11" fillId="70" borderId="0">
      <alignment horizontal="right"/>
    </xf>
    <xf numFmtId="175" fontId="11" fillId="70" borderId="0">
      <alignment horizontal="right"/>
    </xf>
    <xf numFmtId="228" fontId="11" fillId="70" borderId="41">
      <alignment horizontal="right"/>
    </xf>
    <xf numFmtId="228" fontId="11" fillId="70" borderId="41">
      <alignment horizontal="right"/>
    </xf>
    <xf numFmtId="0" fontId="11" fillId="0" borderId="0"/>
    <xf numFmtId="232" fontId="11" fillId="0" borderId="0" applyFont="0" applyFill="0" applyBorder="0" applyAlignment="0"/>
    <xf numFmtId="0" fontId="11" fillId="0" borderId="0"/>
    <xf numFmtId="0" fontId="11" fillId="0" borderId="0"/>
    <xf numFmtId="0" fontId="11" fillId="0" borderId="0">
      <alignment horizontal="left"/>
    </xf>
    <xf numFmtId="9" fontId="11" fillId="0" borderId="0" applyFont="0" applyFill="0" applyBorder="0" applyAlignment="0" applyProtection="0"/>
    <xf numFmtId="0" fontId="11" fillId="0" borderId="43"/>
    <xf numFmtId="0" fontId="11" fillId="0" borderId="43"/>
    <xf numFmtId="199" fontId="11" fillId="0" borderId="46"/>
    <xf numFmtId="199" fontId="11" fillId="0" borderId="46"/>
    <xf numFmtId="206" fontId="11" fillId="0" borderId="46"/>
    <xf numFmtId="199" fontId="11" fillId="0" borderId="47"/>
    <xf numFmtId="199" fontId="11" fillId="0" borderId="47"/>
    <xf numFmtId="206" fontId="11" fillId="0" borderId="47"/>
    <xf numFmtId="0" fontId="11" fillId="72" borderId="0" applyNumberFormat="0" applyBorder="0" applyAlignment="0" applyProtection="0"/>
    <xf numFmtId="43" fontId="25"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1" fillId="0" borderId="0"/>
    <xf numFmtId="43" fontId="54" fillId="0" borderId="0" applyFont="0" applyFill="0" applyBorder="0" applyAlignment="0" applyProtection="0"/>
    <xf numFmtId="0" fontId="11" fillId="105" borderId="0" applyNumberFormat="0" applyBorder="0" applyAlignment="0" applyProtection="0"/>
    <xf numFmtId="199" fontId="11" fillId="0" borderId="32"/>
    <xf numFmtId="199" fontId="11" fillId="0" borderId="32"/>
    <xf numFmtId="202" fontId="11" fillId="0" borderId="0"/>
    <xf numFmtId="203" fontId="11" fillId="0" borderId="0"/>
    <xf numFmtId="15" fontId="11" fillId="0" borderId="0"/>
    <xf numFmtId="15" fontId="11" fillId="0" borderId="0"/>
    <xf numFmtId="199" fontId="11" fillId="0" borderId="0"/>
    <xf numFmtId="199" fontId="11" fillId="0" borderId="0"/>
    <xf numFmtId="206" fontId="11" fillId="0" borderId="0"/>
    <xf numFmtId="199" fontId="11" fillId="0" borderId="33">
      <alignment horizontal="center"/>
    </xf>
    <xf numFmtId="199" fontId="11" fillId="0" borderId="33">
      <alignment horizontal="center"/>
    </xf>
    <xf numFmtId="207" fontId="11" fillId="0" borderId="0"/>
    <xf numFmtId="207" fontId="11" fillId="0" borderId="0"/>
    <xf numFmtId="208" fontId="11" fillId="0" borderId="0">
      <alignment horizontal="right"/>
    </xf>
    <xf numFmtId="208" fontId="11" fillId="0" borderId="0">
      <alignment horizontal="right"/>
    </xf>
    <xf numFmtId="175" fontId="11" fillId="0" borderId="0">
      <alignment horizontal="right"/>
    </xf>
    <xf numFmtId="211" fontId="11" fillId="0" borderId="0">
      <alignment horizontal="right"/>
    </xf>
    <xf numFmtId="43" fontId="54" fillId="0" borderId="0" applyFont="0" applyFill="0" applyBorder="0" applyAlignment="0" applyProtection="0"/>
    <xf numFmtId="43" fontId="54"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6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3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11" fillId="66" borderId="0"/>
    <xf numFmtId="0" fontId="11" fillId="67" borderId="0"/>
    <xf numFmtId="0" fontId="11" fillId="68" borderId="0"/>
    <xf numFmtId="0" fontId="11" fillId="68" borderId="0"/>
    <xf numFmtId="202" fontId="11" fillId="70" borderId="0"/>
    <xf numFmtId="202" fontId="11" fillId="70" borderId="0"/>
    <xf numFmtId="15" fontId="11" fillId="70" borderId="0"/>
    <xf numFmtId="15" fontId="11" fillId="70" borderId="0"/>
    <xf numFmtId="199" fontId="11" fillId="70" borderId="0"/>
    <xf numFmtId="199" fontId="11" fillId="70" borderId="0"/>
    <xf numFmtId="206" fontId="11" fillId="70" borderId="41"/>
    <xf numFmtId="206" fontId="11" fillId="70" borderId="41"/>
    <xf numFmtId="199" fontId="11" fillId="70" borderId="33">
      <alignment horizontal="center"/>
    </xf>
    <xf numFmtId="199" fontId="11" fillId="70" borderId="33">
      <alignment horizontal="center"/>
    </xf>
    <xf numFmtId="207" fontId="11" fillId="70" borderId="0"/>
    <xf numFmtId="207" fontId="11" fillId="70" borderId="0"/>
    <xf numFmtId="208" fontId="11" fillId="70" borderId="0">
      <alignment horizontal="right"/>
    </xf>
    <xf numFmtId="208" fontId="11" fillId="70" borderId="0">
      <alignment horizontal="right"/>
    </xf>
    <xf numFmtId="175" fontId="11" fillId="70" borderId="0">
      <alignment horizontal="right"/>
    </xf>
    <xf numFmtId="175" fontId="11" fillId="70" borderId="0">
      <alignment horizontal="right"/>
    </xf>
    <xf numFmtId="228" fontId="11" fillId="70" borderId="41">
      <alignment horizontal="right"/>
    </xf>
    <xf numFmtId="228" fontId="11" fillId="70" borderId="41">
      <alignment horizontal="right"/>
    </xf>
    <xf numFmtId="0" fontId="11" fillId="0" borderId="0"/>
    <xf numFmtId="0" fontId="11" fillId="0" borderId="0"/>
    <xf numFmtId="0" fontId="11" fillId="0" borderId="0"/>
    <xf numFmtId="0" fontId="11" fillId="0" borderId="0"/>
    <xf numFmtId="0" fontId="11" fillId="0" borderId="0"/>
    <xf numFmtId="0" fontId="11" fillId="0" borderId="0">
      <alignment horizontal="left"/>
    </xf>
    <xf numFmtId="0" fontId="11" fillId="0" borderId="43"/>
    <xf numFmtId="0" fontId="11" fillId="0" borderId="43"/>
    <xf numFmtId="41" fontId="25" fillId="0" borderId="0" applyFont="0" applyFill="0" applyBorder="0" applyAlignment="0" applyProtection="0"/>
    <xf numFmtId="41" fontId="25" fillId="0" borderId="0" applyFont="0" applyFill="0" applyBorder="0" applyAlignment="0" applyProtection="0"/>
    <xf numFmtId="199" fontId="11" fillId="0" borderId="46"/>
    <xf numFmtId="199" fontId="11" fillId="0" borderId="46"/>
    <xf numFmtId="206" fontId="11" fillId="0" borderId="46"/>
    <xf numFmtId="199" fontId="11" fillId="0" borderId="47"/>
    <xf numFmtId="199" fontId="11" fillId="0" borderId="47"/>
    <xf numFmtId="206" fontId="11" fillId="0" borderId="47"/>
    <xf numFmtId="199" fontId="11" fillId="70" borderId="0"/>
    <xf numFmtId="0" fontId="11" fillId="0" borderId="0"/>
    <xf numFmtId="199" fontId="11" fillId="0" borderId="32"/>
    <xf numFmtId="199" fontId="11" fillId="0" borderId="32"/>
    <xf numFmtId="202" fontId="11" fillId="0" borderId="0"/>
    <xf numFmtId="203" fontId="11" fillId="0" borderId="0"/>
    <xf numFmtId="15" fontId="11" fillId="0" borderId="0"/>
    <xf numFmtId="15" fontId="11" fillId="0" borderId="0"/>
    <xf numFmtId="199" fontId="11" fillId="0" borderId="0"/>
    <xf numFmtId="199" fontId="11" fillId="0" borderId="0"/>
    <xf numFmtId="206" fontId="11" fillId="0" borderId="0"/>
    <xf numFmtId="199" fontId="11" fillId="0" borderId="33">
      <alignment horizontal="center"/>
    </xf>
    <xf numFmtId="199" fontId="11" fillId="0" borderId="33">
      <alignment horizontal="center"/>
    </xf>
    <xf numFmtId="207" fontId="11" fillId="0" borderId="0"/>
    <xf numFmtId="207" fontId="11" fillId="0" borderId="0"/>
    <xf numFmtId="208" fontId="11" fillId="0" borderId="0">
      <alignment horizontal="right"/>
    </xf>
    <xf numFmtId="208" fontId="11" fillId="0" borderId="0">
      <alignment horizontal="right"/>
    </xf>
    <xf numFmtId="175" fontId="11" fillId="0" borderId="0">
      <alignment horizontal="right"/>
    </xf>
    <xf numFmtId="211" fontId="11" fillId="0" borderId="0">
      <alignment horizontal="right"/>
    </xf>
    <xf numFmtId="0" fontId="11" fillId="66" borderId="0"/>
    <xf numFmtId="0" fontId="11" fillId="67" borderId="0"/>
    <xf numFmtId="0" fontId="11" fillId="68" borderId="0"/>
    <xf numFmtId="0" fontId="11" fillId="68" borderId="0"/>
    <xf numFmtId="202" fontId="11" fillId="70" borderId="0"/>
    <xf numFmtId="202" fontId="11" fillId="70" borderId="0"/>
    <xf numFmtId="15" fontId="11" fillId="70" borderId="0"/>
    <xf numFmtId="15" fontId="11" fillId="70" borderId="0"/>
    <xf numFmtId="199" fontId="11" fillId="70" borderId="0"/>
    <xf numFmtId="206" fontId="11" fillId="70" borderId="41"/>
    <xf numFmtId="206" fontId="11" fillId="70" borderId="41"/>
    <xf numFmtId="199" fontId="11" fillId="70" borderId="33">
      <alignment horizontal="center"/>
    </xf>
    <xf numFmtId="199" fontId="11" fillId="70" borderId="33">
      <alignment horizontal="center"/>
    </xf>
    <xf numFmtId="207" fontId="11" fillId="70" borderId="0"/>
    <xf numFmtId="207" fontId="11" fillId="70" borderId="0"/>
    <xf numFmtId="208" fontId="11" fillId="70" borderId="0">
      <alignment horizontal="right"/>
    </xf>
    <xf numFmtId="208" fontId="11" fillId="70" borderId="0">
      <alignment horizontal="right"/>
    </xf>
    <xf numFmtId="175" fontId="11" fillId="70" borderId="0">
      <alignment horizontal="right"/>
    </xf>
    <xf numFmtId="175" fontId="11" fillId="70" borderId="0">
      <alignment horizontal="right"/>
    </xf>
    <xf numFmtId="228" fontId="11" fillId="70" borderId="41">
      <alignment horizontal="right"/>
    </xf>
    <xf numFmtId="228" fontId="11" fillId="70" borderId="41">
      <alignment horizontal="right"/>
    </xf>
    <xf numFmtId="0" fontId="11" fillId="0" borderId="0"/>
    <xf numFmtId="0" fontId="11" fillId="0" borderId="0">
      <alignment horizontal="left"/>
    </xf>
    <xf numFmtId="0" fontId="11" fillId="0" borderId="43"/>
    <xf numFmtId="0" fontId="11" fillId="0" borderId="43"/>
    <xf numFmtId="199" fontId="11" fillId="0" borderId="46"/>
    <xf numFmtId="199" fontId="11" fillId="0" borderId="46"/>
    <xf numFmtId="206" fontId="11" fillId="0" borderId="46"/>
    <xf numFmtId="199" fontId="11" fillId="0" borderId="47"/>
    <xf numFmtId="199" fontId="11" fillId="0" borderId="47"/>
    <xf numFmtId="206" fontId="11" fillId="0" borderId="47"/>
    <xf numFmtId="199" fontId="11" fillId="0" borderId="32"/>
    <xf numFmtId="199" fontId="11" fillId="0" borderId="32"/>
    <xf numFmtId="201" fontId="11" fillId="0" borderId="0" applyFont="0" applyFill="0" applyBorder="0" applyAlignment="0"/>
    <xf numFmtId="202" fontId="11" fillId="0" borderId="0"/>
    <xf numFmtId="203" fontId="11" fillId="0" borderId="0"/>
    <xf numFmtId="15" fontId="11" fillId="0" borderId="0"/>
    <xf numFmtId="15" fontId="11" fillId="0" borderId="0"/>
    <xf numFmtId="199" fontId="11" fillId="0" borderId="0"/>
    <xf numFmtId="199" fontId="11" fillId="0" borderId="0"/>
    <xf numFmtId="206" fontId="11" fillId="0" borderId="0"/>
    <xf numFmtId="199" fontId="11" fillId="0" borderId="33">
      <alignment horizontal="center"/>
    </xf>
    <xf numFmtId="199" fontId="11" fillId="0" borderId="33">
      <alignment horizontal="center"/>
    </xf>
    <xf numFmtId="207" fontId="11" fillId="0" borderId="0"/>
    <xf numFmtId="207" fontId="11" fillId="0" borderId="0"/>
    <xf numFmtId="208" fontId="11" fillId="0" borderId="0">
      <alignment horizontal="right"/>
    </xf>
    <xf numFmtId="208" fontId="11" fillId="0" borderId="0">
      <alignment horizontal="right"/>
    </xf>
    <xf numFmtId="175" fontId="11" fillId="0" borderId="0">
      <alignment horizontal="right"/>
    </xf>
    <xf numFmtId="211" fontId="11" fillId="0" borderId="0">
      <alignment horizontal="right"/>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5" fontId="11" fillId="0" borderId="0" applyFont="0" applyFill="0" applyBorder="0" applyAlignment="0"/>
    <xf numFmtId="0" fontId="11" fillId="66" borderId="0"/>
    <xf numFmtId="0" fontId="11" fillId="67" borderId="0"/>
    <xf numFmtId="0" fontId="11" fillId="68" borderId="0"/>
    <xf numFmtId="0" fontId="11" fillId="68" borderId="0"/>
    <xf numFmtId="0" fontId="11" fillId="69" borderId="0" applyNumberFormat="0" applyAlignment="0"/>
    <xf numFmtId="187" fontId="11" fillId="0" borderId="0" applyFont="0" applyFill="0" applyBorder="0" applyAlignment="0"/>
    <xf numFmtId="225" fontId="11" fillId="0" borderId="0" applyFont="0" applyFill="0" applyBorder="0" applyAlignment="0"/>
    <xf numFmtId="0" fontId="11" fillId="105" borderId="0" applyNumberFormat="0" applyBorder="0" applyAlignment="0" applyProtection="0"/>
    <xf numFmtId="202" fontId="11" fillId="70" borderId="0"/>
    <xf numFmtId="202" fontId="11" fillId="70" borderId="0"/>
    <xf numFmtId="15" fontId="11" fillId="70" borderId="0"/>
    <xf numFmtId="15" fontId="11" fillId="70" borderId="0"/>
    <xf numFmtId="199" fontId="11" fillId="70" borderId="0"/>
    <xf numFmtId="199" fontId="11" fillId="70" borderId="0"/>
    <xf numFmtId="206" fontId="11" fillId="70" borderId="41"/>
    <xf numFmtId="206" fontId="11" fillId="70" borderId="41"/>
    <xf numFmtId="199" fontId="11" fillId="70" borderId="33">
      <alignment horizontal="center"/>
    </xf>
    <xf numFmtId="199" fontId="11" fillId="70" borderId="33">
      <alignment horizontal="center"/>
    </xf>
    <xf numFmtId="207" fontId="11" fillId="70" borderId="0"/>
    <xf numFmtId="207" fontId="11" fillId="70" borderId="0"/>
    <xf numFmtId="208" fontId="11" fillId="70" borderId="0">
      <alignment horizontal="right"/>
    </xf>
    <xf numFmtId="208" fontId="11" fillId="70" borderId="0">
      <alignment horizontal="right"/>
    </xf>
    <xf numFmtId="175" fontId="11" fillId="70" borderId="0">
      <alignment horizontal="right"/>
    </xf>
    <xf numFmtId="175" fontId="11" fillId="70" borderId="0">
      <alignment horizontal="right"/>
    </xf>
    <xf numFmtId="228" fontId="11" fillId="70" borderId="41">
      <alignment horizontal="right"/>
    </xf>
    <xf numFmtId="228" fontId="11" fillId="70" borderId="41">
      <alignment horizontal="right"/>
    </xf>
    <xf numFmtId="0" fontId="11" fillId="0" borderId="0"/>
    <xf numFmtId="232" fontId="11" fillId="0" borderId="0" applyFont="0" applyFill="0" applyBorder="0" applyAlignment="0"/>
    <xf numFmtId="0" fontId="11" fillId="0" borderId="0"/>
    <xf numFmtId="0" fontId="11" fillId="0" borderId="0"/>
    <xf numFmtId="0" fontId="11" fillId="0" borderId="0">
      <alignment horizontal="left"/>
    </xf>
    <xf numFmtId="9" fontId="11" fillId="0" borderId="0" applyFont="0" applyFill="0" applyBorder="0" applyAlignment="0" applyProtection="0"/>
    <xf numFmtId="0" fontId="11" fillId="0" borderId="43"/>
    <xf numFmtId="0" fontId="11" fillId="0" borderId="43"/>
    <xf numFmtId="199" fontId="11" fillId="0" borderId="46"/>
    <xf numFmtId="199" fontId="11" fillId="0" borderId="46"/>
    <xf numFmtId="206" fontId="11" fillId="0" borderId="46"/>
    <xf numFmtId="199" fontId="11" fillId="0" borderId="47"/>
    <xf numFmtId="199" fontId="11" fillId="0" borderId="47"/>
    <xf numFmtId="206" fontId="11" fillId="0" borderId="47"/>
    <xf numFmtId="0" fontId="11" fillId="72" borderId="0" applyNumberFormat="0" applyBorder="0" applyAlignment="0" applyProtection="0"/>
    <xf numFmtId="0" fontId="11" fillId="0" borderId="0"/>
    <xf numFmtId="0" fontId="11" fillId="0" borderId="0"/>
    <xf numFmtId="0" fontId="25" fillId="0" borderId="0"/>
    <xf numFmtId="201" fontId="11" fillId="0" borderId="0" applyFont="0" applyFill="0" applyBorder="0" applyAlignment="0"/>
    <xf numFmtId="0" fontId="11" fillId="69" borderId="0" applyNumberFormat="0" applyAlignment="0"/>
    <xf numFmtId="187" fontId="11" fillId="0" borderId="0" applyFont="0" applyFill="0" applyBorder="0" applyAlignment="0"/>
    <xf numFmtId="225" fontId="11" fillId="0" borderId="0" applyFont="0" applyFill="0" applyBorder="0" applyAlignment="0"/>
    <xf numFmtId="232" fontId="11" fillId="0" borderId="0" applyFont="0" applyFill="0" applyBorder="0" applyAlignment="0"/>
    <xf numFmtId="0" fontId="11" fillId="0" borderId="0"/>
    <xf numFmtId="0" fontId="11" fillId="72" borderId="0" applyNumberFormat="0" applyBorder="0" applyAlignment="0" applyProtection="0"/>
    <xf numFmtId="199" fontId="11" fillId="70" borderId="0"/>
    <xf numFmtId="199" fontId="11" fillId="70" borderId="0"/>
    <xf numFmtId="43" fontId="5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99" fontId="11" fillId="70" borderId="0"/>
    <xf numFmtId="199" fontId="11" fillId="70" borderId="0"/>
    <xf numFmtId="0" fontId="11" fillId="0" borderId="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199" fontId="11" fillId="0" borderId="32"/>
    <xf numFmtId="199" fontId="11" fillId="0" borderId="32"/>
    <xf numFmtId="201" fontId="11" fillId="0" borderId="0" applyFont="0" applyFill="0" applyBorder="0" applyAlignment="0"/>
    <xf numFmtId="202" fontId="11" fillId="0" borderId="0"/>
    <xf numFmtId="203" fontId="11" fillId="0" borderId="0"/>
    <xf numFmtId="15" fontId="11" fillId="0" borderId="0"/>
    <xf numFmtId="15" fontId="11" fillId="0" borderId="0"/>
    <xf numFmtId="199" fontId="11" fillId="0" borderId="0"/>
    <xf numFmtId="199" fontId="11" fillId="0" borderId="0"/>
    <xf numFmtId="206" fontId="11" fillId="0" borderId="0"/>
    <xf numFmtId="199" fontId="11" fillId="0" borderId="33">
      <alignment horizontal="center"/>
    </xf>
    <xf numFmtId="199" fontId="11" fillId="0" borderId="33">
      <alignment horizontal="center"/>
    </xf>
    <xf numFmtId="207" fontId="11" fillId="0" borderId="0"/>
    <xf numFmtId="207" fontId="11" fillId="0" borderId="0"/>
    <xf numFmtId="208" fontId="11" fillId="0" borderId="0">
      <alignment horizontal="right"/>
    </xf>
    <xf numFmtId="208" fontId="11" fillId="0" borderId="0">
      <alignment horizontal="right"/>
    </xf>
    <xf numFmtId="175" fontId="11" fillId="0" borderId="0">
      <alignment horizontal="right"/>
    </xf>
    <xf numFmtId="211" fontId="11" fillId="0" borderId="0">
      <alignment horizontal="right"/>
    </xf>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5" fontId="11" fillId="0" borderId="0" applyFont="0" applyFill="0" applyBorder="0" applyAlignment="0"/>
    <xf numFmtId="0" fontId="11" fillId="66" borderId="0"/>
    <xf numFmtId="0" fontId="11" fillId="67" borderId="0"/>
    <xf numFmtId="0" fontId="11" fillId="68" borderId="0"/>
    <xf numFmtId="0" fontId="11" fillId="68" borderId="0"/>
    <xf numFmtId="0" fontId="11" fillId="69" borderId="0" applyNumberFormat="0" applyAlignment="0"/>
    <xf numFmtId="187" fontId="11" fillId="0" borderId="0" applyFont="0" applyFill="0" applyBorder="0" applyAlignment="0"/>
    <xf numFmtId="225" fontId="11" fillId="0" borderId="0" applyFont="0" applyFill="0" applyBorder="0" applyAlignment="0"/>
    <xf numFmtId="202" fontId="11" fillId="70" borderId="0"/>
    <xf numFmtId="202" fontId="11" fillId="70" borderId="0"/>
    <xf numFmtId="15" fontId="11" fillId="70" borderId="0"/>
    <xf numFmtId="15" fontId="11" fillId="70" borderId="0"/>
    <xf numFmtId="199" fontId="11" fillId="70" borderId="0"/>
    <xf numFmtId="199" fontId="11" fillId="70" borderId="0"/>
    <xf numFmtId="206" fontId="11" fillId="70" borderId="41"/>
    <xf numFmtId="206" fontId="11" fillId="70" borderId="41"/>
    <xf numFmtId="199" fontId="11" fillId="70" borderId="33">
      <alignment horizontal="center"/>
    </xf>
    <xf numFmtId="199" fontId="11" fillId="70" borderId="33">
      <alignment horizontal="center"/>
    </xf>
    <xf numFmtId="207" fontId="11" fillId="70" borderId="0"/>
    <xf numFmtId="207" fontId="11" fillId="70" borderId="0"/>
    <xf numFmtId="208" fontId="11" fillId="70" borderId="0">
      <alignment horizontal="right"/>
    </xf>
    <xf numFmtId="208" fontId="11" fillId="70" borderId="0">
      <alignment horizontal="right"/>
    </xf>
    <xf numFmtId="175" fontId="11" fillId="70" borderId="0">
      <alignment horizontal="right"/>
    </xf>
    <xf numFmtId="175" fontId="11" fillId="70" borderId="0">
      <alignment horizontal="right"/>
    </xf>
    <xf numFmtId="228" fontId="11" fillId="70" borderId="41">
      <alignment horizontal="right"/>
    </xf>
    <xf numFmtId="228" fontId="11" fillId="70" borderId="41">
      <alignment horizontal="right"/>
    </xf>
    <xf numFmtId="0" fontId="11" fillId="0" borderId="0"/>
    <xf numFmtId="232" fontId="11" fillId="0" borderId="0" applyFont="0" applyFill="0" applyBorder="0" applyAlignment="0"/>
    <xf numFmtId="0" fontId="11" fillId="0" borderId="0"/>
    <xf numFmtId="0" fontId="11" fillId="0" borderId="0"/>
    <xf numFmtId="0" fontId="11" fillId="0" borderId="0">
      <alignment horizontal="left"/>
    </xf>
    <xf numFmtId="9" fontId="11" fillId="0" borderId="0" applyFont="0" applyFill="0" applyBorder="0" applyAlignment="0" applyProtection="0"/>
    <xf numFmtId="0" fontId="11" fillId="0" borderId="43"/>
    <xf numFmtId="0" fontId="11" fillId="0" borderId="43"/>
    <xf numFmtId="199" fontId="11" fillId="0" borderId="46"/>
    <xf numFmtId="199" fontId="11" fillId="0" borderId="46"/>
    <xf numFmtId="206" fontId="11" fillId="0" borderId="46"/>
    <xf numFmtId="199" fontId="11" fillId="0" borderId="47"/>
    <xf numFmtId="199" fontId="11" fillId="0" borderId="47"/>
    <xf numFmtId="206" fontId="11" fillId="0" borderId="47"/>
    <xf numFmtId="0" fontId="11" fillId="72" borderId="0" applyNumberFormat="0" applyBorder="0" applyAlignment="0" applyProtection="0"/>
    <xf numFmtId="0" fontId="11" fillId="0" borderId="0"/>
    <xf numFmtId="43" fontId="25" fillId="0" borderId="0" applyFont="0" applyFill="0" applyBorder="0" applyAlignment="0" applyProtection="0"/>
    <xf numFmtId="0" fontId="11" fillId="0" borderId="0"/>
    <xf numFmtId="0" fontId="11" fillId="0" borderId="0"/>
    <xf numFmtId="0" fontId="11" fillId="105" borderId="0" applyNumberFormat="0" applyBorder="0" applyAlignment="0" applyProtection="0"/>
    <xf numFmtId="199" fontId="11" fillId="0" borderId="32"/>
    <xf numFmtId="199" fontId="11" fillId="0" borderId="32"/>
    <xf numFmtId="202" fontId="11" fillId="0" borderId="0"/>
    <xf numFmtId="203" fontId="11" fillId="0" borderId="0"/>
    <xf numFmtId="15" fontId="11" fillId="0" borderId="0"/>
    <xf numFmtId="15" fontId="11" fillId="0" borderId="0"/>
    <xf numFmtId="199" fontId="11" fillId="0" borderId="0"/>
    <xf numFmtId="199" fontId="11" fillId="0" borderId="0"/>
    <xf numFmtId="206" fontId="11" fillId="0" borderId="0"/>
    <xf numFmtId="199" fontId="11" fillId="0" borderId="33">
      <alignment horizontal="center"/>
    </xf>
    <xf numFmtId="199" fontId="11" fillId="0" borderId="33">
      <alignment horizontal="center"/>
    </xf>
    <xf numFmtId="207" fontId="11" fillId="0" borderId="0"/>
    <xf numFmtId="207" fontId="11" fillId="0" borderId="0"/>
    <xf numFmtId="208" fontId="11" fillId="0" borderId="0">
      <alignment horizontal="right"/>
    </xf>
    <xf numFmtId="208" fontId="11" fillId="0" borderId="0">
      <alignment horizontal="right"/>
    </xf>
    <xf numFmtId="175" fontId="11" fillId="0" borderId="0">
      <alignment horizontal="right"/>
    </xf>
    <xf numFmtId="211" fontId="11" fillId="0" borderId="0">
      <alignment horizontal="right"/>
    </xf>
    <xf numFmtId="0" fontId="11" fillId="66" borderId="0"/>
    <xf numFmtId="0" fontId="11" fillId="67" borderId="0"/>
    <xf numFmtId="0" fontId="11" fillId="68" borderId="0"/>
    <xf numFmtId="0" fontId="11" fillId="68" borderId="0"/>
    <xf numFmtId="202" fontId="11" fillId="70" borderId="0"/>
    <xf numFmtId="202" fontId="11" fillId="70" borderId="0"/>
    <xf numFmtId="15" fontId="11" fillId="70" borderId="0"/>
    <xf numFmtId="15" fontId="11" fillId="70" borderId="0"/>
    <xf numFmtId="199" fontId="11" fillId="70" borderId="0"/>
    <xf numFmtId="199" fontId="11" fillId="70" borderId="0"/>
    <xf numFmtId="206" fontId="11" fillId="70" borderId="41"/>
    <xf numFmtId="206" fontId="11" fillId="70" borderId="41"/>
    <xf numFmtId="199" fontId="11" fillId="70" borderId="33">
      <alignment horizontal="center"/>
    </xf>
    <xf numFmtId="199" fontId="11" fillId="70" borderId="33">
      <alignment horizontal="center"/>
    </xf>
    <xf numFmtId="207" fontId="11" fillId="70" borderId="0"/>
    <xf numFmtId="207" fontId="11" fillId="70" borderId="0"/>
    <xf numFmtId="208" fontId="11" fillId="70" borderId="0">
      <alignment horizontal="right"/>
    </xf>
    <xf numFmtId="208" fontId="11" fillId="70" borderId="0">
      <alignment horizontal="right"/>
    </xf>
    <xf numFmtId="175" fontId="11" fillId="70" borderId="0">
      <alignment horizontal="right"/>
    </xf>
    <xf numFmtId="175" fontId="11" fillId="70" borderId="0">
      <alignment horizontal="right"/>
    </xf>
    <xf numFmtId="228" fontId="11" fillId="70" borderId="41">
      <alignment horizontal="right"/>
    </xf>
    <xf numFmtId="228" fontId="11" fillId="70" borderId="41">
      <alignment horizontal="right"/>
    </xf>
    <xf numFmtId="0" fontId="11" fillId="0" borderId="0"/>
    <xf numFmtId="0" fontId="11" fillId="0" borderId="0"/>
    <xf numFmtId="0" fontId="11" fillId="0" borderId="0"/>
    <xf numFmtId="0" fontId="11" fillId="0" borderId="0"/>
    <xf numFmtId="0" fontId="11" fillId="0" borderId="0"/>
    <xf numFmtId="0" fontId="11" fillId="0" borderId="0">
      <alignment horizontal="left"/>
    </xf>
    <xf numFmtId="0" fontId="11" fillId="0" borderId="0"/>
    <xf numFmtId="0" fontId="11" fillId="0" borderId="0"/>
    <xf numFmtId="0" fontId="11" fillId="0" borderId="43"/>
    <xf numFmtId="0" fontId="11" fillId="0" borderId="43"/>
    <xf numFmtId="199" fontId="11" fillId="0" borderId="46"/>
    <xf numFmtId="199" fontId="11" fillId="0" borderId="46"/>
    <xf numFmtId="206" fontId="11" fillId="0" borderId="46"/>
    <xf numFmtId="199" fontId="11" fillId="0" borderId="47"/>
    <xf numFmtId="199" fontId="11" fillId="0" borderId="47"/>
    <xf numFmtId="206" fontId="11" fillId="0" borderId="47"/>
    <xf numFmtId="199" fontId="11" fillId="70" borderId="0"/>
    <xf numFmtId="0" fontId="11" fillId="0" borderId="0"/>
    <xf numFmtId="199" fontId="11" fillId="0" borderId="32"/>
    <xf numFmtId="199" fontId="11" fillId="0" borderId="32"/>
    <xf numFmtId="202" fontId="11" fillId="0" borderId="0"/>
    <xf numFmtId="203" fontId="11" fillId="0" borderId="0"/>
    <xf numFmtId="15" fontId="11" fillId="0" borderId="0"/>
    <xf numFmtId="15" fontId="11" fillId="0" borderId="0"/>
    <xf numFmtId="199" fontId="11" fillId="0" borderId="0"/>
    <xf numFmtId="199" fontId="11" fillId="0" borderId="0"/>
    <xf numFmtId="206" fontId="11" fillId="0" borderId="0"/>
    <xf numFmtId="199" fontId="11" fillId="0" borderId="33">
      <alignment horizontal="center"/>
    </xf>
    <xf numFmtId="199" fontId="11" fillId="0" borderId="33">
      <alignment horizontal="center"/>
    </xf>
    <xf numFmtId="207" fontId="11" fillId="0" borderId="0"/>
    <xf numFmtId="207" fontId="11" fillId="0" borderId="0"/>
    <xf numFmtId="208" fontId="11" fillId="0" borderId="0">
      <alignment horizontal="right"/>
    </xf>
    <xf numFmtId="208" fontId="11" fillId="0" borderId="0">
      <alignment horizontal="right"/>
    </xf>
    <xf numFmtId="175" fontId="11" fillId="0" borderId="0">
      <alignment horizontal="right"/>
    </xf>
    <xf numFmtId="211" fontId="11" fillId="0" borderId="0">
      <alignment horizontal="right"/>
    </xf>
    <xf numFmtId="0" fontId="11" fillId="66" borderId="0"/>
    <xf numFmtId="0" fontId="11" fillId="67" borderId="0"/>
    <xf numFmtId="0" fontId="11" fillId="68" borderId="0"/>
    <xf numFmtId="0" fontId="11" fillId="68" borderId="0"/>
    <xf numFmtId="202" fontId="11" fillId="70" borderId="0"/>
    <xf numFmtId="202" fontId="11" fillId="70" borderId="0"/>
    <xf numFmtId="15" fontId="11" fillId="70" borderId="0"/>
    <xf numFmtId="15" fontId="11" fillId="70" borderId="0"/>
    <xf numFmtId="199" fontId="11" fillId="70" borderId="0"/>
    <xf numFmtId="206" fontId="11" fillId="70" borderId="41"/>
    <xf numFmtId="206" fontId="11" fillId="70" borderId="41"/>
    <xf numFmtId="199" fontId="11" fillId="70" borderId="33">
      <alignment horizontal="center"/>
    </xf>
    <xf numFmtId="199" fontId="11" fillId="70" borderId="33">
      <alignment horizontal="center"/>
    </xf>
    <xf numFmtId="207" fontId="11" fillId="70" borderId="0"/>
    <xf numFmtId="207" fontId="11" fillId="70" borderId="0"/>
    <xf numFmtId="208" fontId="11" fillId="70" borderId="0">
      <alignment horizontal="right"/>
    </xf>
    <xf numFmtId="208" fontId="11" fillId="70" borderId="0">
      <alignment horizontal="right"/>
    </xf>
    <xf numFmtId="175" fontId="11" fillId="70" borderId="0">
      <alignment horizontal="right"/>
    </xf>
    <xf numFmtId="175" fontId="11" fillId="70" borderId="0">
      <alignment horizontal="right"/>
    </xf>
    <xf numFmtId="228" fontId="11" fillId="70" borderId="41">
      <alignment horizontal="right"/>
    </xf>
    <xf numFmtId="228" fontId="11" fillId="70" borderId="41">
      <alignment horizontal="right"/>
    </xf>
    <xf numFmtId="0" fontId="11" fillId="0" borderId="0"/>
    <xf numFmtId="0" fontId="11" fillId="0" borderId="0">
      <alignment horizontal="left"/>
    </xf>
    <xf numFmtId="0" fontId="11" fillId="0" borderId="43"/>
    <xf numFmtId="0" fontId="11" fillId="0" borderId="43"/>
    <xf numFmtId="199" fontId="11" fillId="0" borderId="46"/>
    <xf numFmtId="199" fontId="11" fillId="0" borderId="46"/>
    <xf numFmtId="206" fontId="11" fillId="0" borderId="46"/>
    <xf numFmtId="199" fontId="11" fillId="0" borderId="47"/>
    <xf numFmtId="199" fontId="11" fillId="0" borderId="47"/>
    <xf numFmtId="206" fontId="11" fillId="0" borderId="47"/>
    <xf numFmtId="199" fontId="11" fillId="0" borderId="32"/>
    <xf numFmtId="199" fontId="11" fillId="0" borderId="32"/>
    <xf numFmtId="201" fontId="11" fillId="0" borderId="0" applyFont="0" applyFill="0" applyBorder="0" applyAlignment="0"/>
    <xf numFmtId="202" fontId="11" fillId="0" borderId="0"/>
    <xf numFmtId="203" fontId="11" fillId="0" borderId="0"/>
    <xf numFmtId="15" fontId="11" fillId="0" borderId="0"/>
    <xf numFmtId="15" fontId="11" fillId="0" borderId="0"/>
    <xf numFmtId="199" fontId="11" fillId="0" borderId="0"/>
    <xf numFmtId="199" fontId="11" fillId="0" borderId="0"/>
    <xf numFmtId="206" fontId="11" fillId="0" borderId="0"/>
    <xf numFmtId="199" fontId="11" fillId="0" borderId="33">
      <alignment horizontal="center"/>
    </xf>
    <xf numFmtId="199" fontId="11" fillId="0" borderId="33">
      <alignment horizontal="center"/>
    </xf>
    <xf numFmtId="207" fontId="11" fillId="0" borderId="0"/>
    <xf numFmtId="207" fontId="11" fillId="0" borderId="0"/>
    <xf numFmtId="208" fontId="11" fillId="0" borderId="0">
      <alignment horizontal="right"/>
    </xf>
    <xf numFmtId="208" fontId="11" fillId="0" borderId="0">
      <alignment horizontal="right"/>
    </xf>
    <xf numFmtId="175" fontId="11" fillId="0" borderId="0">
      <alignment horizontal="right"/>
    </xf>
    <xf numFmtId="211" fontId="11" fillId="0" borderId="0">
      <alignment horizontal="right"/>
    </xf>
    <xf numFmtId="15" fontId="11" fillId="0" borderId="0" applyFont="0" applyFill="0" applyBorder="0" applyAlignment="0"/>
    <xf numFmtId="0" fontId="11" fillId="66" borderId="0"/>
    <xf numFmtId="0" fontId="11" fillId="67" borderId="0"/>
    <xf numFmtId="0" fontId="11" fillId="68" borderId="0"/>
    <xf numFmtId="0" fontId="11" fillId="68" borderId="0"/>
    <xf numFmtId="0" fontId="11" fillId="69" borderId="0" applyNumberFormat="0" applyAlignment="0"/>
    <xf numFmtId="187" fontId="11" fillId="0" borderId="0" applyFont="0" applyFill="0" applyBorder="0" applyAlignment="0"/>
    <xf numFmtId="225" fontId="11" fillId="0" borderId="0" applyFont="0" applyFill="0" applyBorder="0" applyAlignment="0"/>
    <xf numFmtId="0" fontId="11" fillId="105" borderId="0" applyNumberFormat="0" applyBorder="0" applyAlignment="0" applyProtection="0"/>
    <xf numFmtId="202" fontId="11" fillId="70" borderId="0"/>
    <xf numFmtId="202" fontId="11" fillId="70" borderId="0"/>
    <xf numFmtId="15" fontId="11" fillId="70" borderId="0"/>
    <xf numFmtId="15" fontId="11" fillId="70" borderId="0"/>
    <xf numFmtId="199" fontId="11" fillId="70" borderId="0"/>
    <xf numFmtId="199" fontId="11" fillId="70" borderId="0"/>
    <xf numFmtId="206" fontId="11" fillId="70" borderId="41"/>
    <xf numFmtId="206" fontId="11" fillId="70" borderId="41"/>
    <xf numFmtId="199" fontId="11" fillId="70" borderId="33">
      <alignment horizontal="center"/>
    </xf>
    <xf numFmtId="199" fontId="11" fillId="70" borderId="33">
      <alignment horizontal="center"/>
    </xf>
    <xf numFmtId="207" fontId="11" fillId="70" borderId="0"/>
    <xf numFmtId="207" fontId="11" fillId="70" borderId="0"/>
    <xf numFmtId="208" fontId="11" fillId="70" borderId="0">
      <alignment horizontal="right"/>
    </xf>
    <xf numFmtId="208" fontId="11" fillId="70" borderId="0">
      <alignment horizontal="right"/>
    </xf>
    <xf numFmtId="175" fontId="11" fillId="70" borderId="0">
      <alignment horizontal="right"/>
    </xf>
    <xf numFmtId="175" fontId="11" fillId="70" borderId="0">
      <alignment horizontal="right"/>
    </xf>
    <xf numFmtId="228" fontId="11" fillId="70" borderId="41">
      <alignment horizontal="right"/>
    </xf>
    <xf numFmtId="228" fontId="11" fillId="70" borderId="41">
      <alignment horizontal="right"/>
    </xf>
    <xf numFmtId="0" fontId="11" fillId="0" borderId="0"/>
    <xf numFmtId="232" fontId="11" fillId="0" borderId="0" applyFont="0" applyFill="0" applyBorder="0" applyAlignment="0"/>
    <xf numFmtId="0" fontId="11" fillId="0" borderId="0"/>
    <xf numFmtId="0" fontId="11" fillId="0" borderId="0"/>
    <xf numFmtId="0" fontId="11" fillId="0" borderId="0">
      <alignment horizontal="left"/>
    </xf>
    <xf numFmtId="9" fontId="11" fillId="0" borderId="0" applyFont="0" applyFill="0" applyBorder="0" applyAlignment="0" applyProtection="0"/>
    <xf numFmtId="0" fontId="11" fillId="0" borderId="43"/>
    <xf numFmtId="0" fontId="11" fillId="0" borderId="43"/>
    <xf numFmtId="199" fontId="11" fillId="0" borderId="46"/>
    <xf numFmtId="199" fontId="11" fillId="0" borderId="46"/>
    <xf numFmtId="206" fontId="11" fillId="0" borderId="46"/>
    <xf numFmtId="199" fontId="11" fillId="0" borderId="47"/>
    <xf numFmtId="199" fontId="11" fillId="0" borderId="47"/>
    <xf numFmtId="206" fontId="11" fillId="0" borderId="47"/>
    <xf numFmtId="0" fontId="11" fillId="72" borderId="0" applyNumberFormat="0" applyBorder="0" applyAlignment="0" applyProtection="0"/>
    <xf numFmtId="0" fontId="11" fillId="0" borderId="0"/>
    <xf numFmtId="0" fontId="11" fillId="0" borderId="0"/>
    <xf numFmtId="0" fontId="11" fillId="105" borderId="0" applyNumberFormat="0" applyBorder="0" applyAlignment="0" applyProtection="0"/>
    <xf numFmtId="0" fontId="11" fillId="105" borderId="0" applyNumberFormat="0" applyBorder="0" applyAlignment="0" applyProtection="0"/>
    <xf numFmtId="199" fontId="11" fillId="0" borderId="32"/>
    <xf numFmtId="199" fontId="11" fillId="0" borderId="32"/>
    <xf numFmtId="199" fontId="11" fillId="0" borderId="32"/>
    <xf numFmtId="199" fontId="11" fillId="0" borderId="32"/>
    <xf numFmtId="199" fontId="11" fillId="0" borderId="32"/>
    <xf numFmtId="199" fontId="11" fillId="0" borderId="32"/>
    <xf numFmtId="199" fontId="11" fillId="0" borderId="32"/>
    <xf numFmtId="199" fontId="11" fillId="0" borderId="32"/>
    <xf numFmtId="201" fontId="11" fillId="0" borderId="0" applyFont="0" applyFill="0" applyBorder="0" applyAlignment="0"/>
    <xf numFmtId="201" fontId="11" fillId="0" borderId="0" applyFont="0" applyFill="0" applyBorder="0" applyAlignment="0"/>
    <xf numFmtId="203" fontId="11" fillId="0" borderId="0"/>
    <xf numFmtId="203" fontId="11" fillId="0" borderId="0"/>
    <xf numFmtId="203" fontId="11" fillId="0" borderId="0"/>
    <xf numFmtId="203" fontId="11" fillId="0" borderId="0"/>
    <xf numFmtId="202" fontId="11" fillId="0" borderId="0"/>
    <xf numFmtId="202" fontId="11" fillId="0" borderId="0"/>
    <xf numFmtId="202" fontId="11" fillId="0" borderId="0"/>
    <xf numFmtId="202" fontId="11" fillId="0" borderId="0"/>
    <xf numFmtId="15" fontId="11" fillId="0" borderId="0"/>
    <xf numFmtId="15" fontId="11" fillId="0" borderId="0"/>
    <xf numFmtId="15" fontId="11" fillId="0" borderId="0"/>
    <xf numFmtId="15" fontId="11" fillId="0" borderId="0"/>
    <xf numFmtId="15" fontId="11" fillId="0" borderId="0"/>
    <xf numFmtId="15" fontId="11" fillId="0" borderId="0"/>
    <xf numFmtId="15" fontId="11" fillId="0" borderId="0"/>
    <xf numFmtId="15" fontId="11" fillId="0" borderId="0"/>
    <xf numFmtId="199" fontId="11" fillId="0" borderId="0"/>
    <xf numFmtId="199" fontId="11" fillId="0" borderId="0"/>
    <xf numFmtId="199" fontId="11" fillId="0" borderId="0"/>
    <xf numFmtId="199" fontId="11" fillId="0" borderId="0"/>
    <xf numFmtId="206" fontId="11" fillId="0" borderId="0"/>
    <xf numFmtId="206" fontId="11" fillId="0" borderId="0"/>
    <xf numFmtId="206" fontId="11" fillId="0" borderId="0"/>
    <xf numFmtId="206" fontId="11" fillId="0" borderId="0"/>
    <xf numFmtId="199" fontId="11" fillId="0" borderId="0"/>
    <xf numFmtId="199" fontId="11" fillId="0" borderId="0"/>
    <xf numFmtId="199" fontId="11" fillId="0" borderId="0"/>
    <xf numFmtId="199" fontId="11" fillId="0" borderId="0"/>
    <xf numFmtId="199" fontId="11" fillId="0" borderId="33">
      <alignment horizontal="center"/>
    </xf>
    <xf numFmtId="199" fontId="11" fillId="0" borderId="33">
      <alignment horizontal="center"/>
    </xf>
    <xf numFmtId="199" fontId="11" fillId="0" borderId="33">
      <alignment horizontal="center"/>
    </xf>
    <xf numFmtId="199" fontId="11" fillId="0" borderId="33">
      <alignment horizontal="center"/>
    </xf>
    <xf numFmtId="199" fontId="11" fillId="0" borderId="33">
      <alignment horizontal="center"/>
    </xf>
    <xf numFmtId="199" fontId="11" fillId="0" borderId="33">
      <alignment horizontal="center"/>
    </xf>
    <xf numFmtId="199" fontId="11" fillId="0" borderId="33">
      <alignment horizontal="center"/>
    </xf>
    <xf numFmtId="199" fontId="11" fillId="0" borderId="33">
      <alignment horizontal="center"/>
    </xf>
    <xf numFmtId="207" fontId="11" fillId="0" borderId="0"/>
    <xf numFmtId="207" fontId="11" fillId="0" borderId="0"/>
    <xf numFmtId="207" fontId="11" fillId="0" borderId="0"/>
    <xf numFmtId="207" fontId="11" fillId="0" borderId="0"/>
    <xf numFmtId="207" fontId="11" fillId="0" borderId="0"/>
    <xf numFmtId="207" fontId="11" fillId="0" borderId="0"/>
    <xf numFmtId="207" fontId="11" fillId="0" borderId="0"/>
    <xf numFmtId="207" fontId="11" fillId="0" borderId="0"/>
    <xf numFmtId="208" fontId="11" fillId="0" borderId="0">
      <alignment horizontal="right"/>
    </xf>
    <xf numFmtId="208" fontId="11" fillId="0" borderId="0">
      <alignment horizontal="right"/>
    </xf>
    <xf numFmtId="208" fontId="11" fillId="0" borderId="0">
      <alignment horizontal="right"/>
    </xf>
    <xf numFmtId="208" fontId="11" fillId="0" borderId="0">
      <alignment horizontal="right"/>
    </xf>
    <xf numFmtId="208" fontId="11" fillId="0" borderId="0">
      <alignment horizontal="right"/>
    </xf>
    <xf numFmtId="208" fontId="11" fillId="0" borderId="0">
      <alignment horizontal="right"/>
    </xf>
    <xf numFmtId="208" fontId="11" fillId="0" borderId="0">
      <alignment horizontal="right"/>
    </xf>
    <xf numFmtId="208" fontId="11" fillId="0" borderId="0">
      <alignment horizontal="right"/>
    </xf>
    <xf numFmtId="211" fontId="11" fillId="0" borderId="0">
      <alignment horizontal="right"/>
    </xf>
    <xf numFmtId="211" fontId="11" fillId="0" borderId="0">
      <alignment horizontal="right"/>
    </xf>
    <xf numFmtId="211" fontId="11" fillId="0" borderId="0">
      <alignment horizontal="right"/>
    </xf>
    <xf numFmtId="211" fontId="11" fillId="0" borderId="0">
      <alignment horizontal="right"/>
    </xf>
    <xf numFmtId="175" fontId="11" fillId="0" borderId="0">
      <alignment horizontal="right"/>
    </xf>
    <xf numFmtId="175" fontId="11" fillId="0" borderId="0">
      <alignment horizontal="right"/>
    </xf>
    <xf numFmtId="175" fontId="11" fillId="0" borderId="0">
      <alignment horizontal="right"/>
    </xf>
    <xf numFmtId="175" fontId="11" fillId="0" borderId="0">
      <alignment horizontal="right"/>
    </xf>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5" fontId="11" fillId="0" borderId="0" applyFont="0" applyFill="0" applyBorder="0" applyAlignment="0"/>
    <xf numFmtId="15" fontId="11" fillId="0" borderId="0" applyFont="0" applyFill="0" applyBorder="0" applyAlignment="0"/>
    <xf numFmtId="0" fontId="11" fillId="67" borderId="0"/>
    <xf numFmtId="0" fontId="11" fillId="67" borderId="0"/>
    <xf numFmtId="0" fontId="11" fillId="67" borderId="0"/>
    <xf numFmtId="0" fontId="11" fillId="67" borderId="0"/>
    <xf numFmtId="0" fontId="11" fillId="66" borderId="0"/>
    <xf numFmtId="0" fontId="11" fillId="66" borderId="0"/>
    <xf numFmtId="0" fontId="11" fillId="66" borderId="0"/>
    <xf numFmtId="0" fontId="11" fillId="66" borderId="0"/>
    <xf numFmtId="0" fontId="11" fillId="68" borderId="0"/>
    <xf numFmtId="0" fontId="11" fillId="68" borderId="0"/>
    <xf numFmtId="0" fontId="11" fillId="68" borderId="0"/>
    <xf numFmtId="0" fontId="11" fillId="68" borderId="0"/>
    <xf numFmtId="0" fontId="11" fillId="68" borderId="0"/>
    <xf numFmtId="0" fontId="11" fillId="68" borderId="0"/>
    <xf numFmtId="0" fontId="11" fillId="68" borderId="0"/>
    <xf numFmtId="0" fontId="11" fillId="68" borderId="0"/>
    <xf numFmtId="0" fontId="11" fillId="69" borderId="0" applyNumberFormat="0" applyAlignment="0"/>
    <xf numFmtId="0" fontId="11" fillId="69" borderId="0" applyNumberFormat="0" applyAlignment="0"/>
    <xf numFmtId="187" fontId="11" fillId="0" borderId="0" applyFont="0" applyFill="0" applyBorder="0" applyAlignment="0"/>
    <xf numFmtId="187" fontId="11" fillId="0" borderId="0" applyFont="0" applyFill="0" applyBorder="0" applyAlignment="0"/>
    <xf numFmtId="225" fontId="11" fillId="0" borderId="0" applyFont="0" applyFill="0" applyBorder="0" applyAlignment="0"/>
    <xf numFmtId="225" fontId="11" fillId="0" borderId="0" applyFont="0" applyFill="0" applyBorder="0" applyAlignment="0"/>
    <xf numFmtId="202" fontId="11" fillId="70" borderId="0"/>
    <xf numFmtId="202" fontId="11" fillId="70" borderId="0"/>
    <xf numFmtId="202" fontId="11" fillId="70" borderId="0"/>
    <xf numFmtId="202" fontId="11" fillId="70" borderId="0"/>
    <xf numFmtId="202" fontId="11" fillId="70" borderId="0"/>
    <xf numFmtId="202" fontId="11" fillId="70" borderId="0"/>
    <xf numFmtId="202" fontId="11" fillId="70" borderId="0"/>
    <xf numFmtId="202" fontId="11" fillId="70" borderId="0"/>
    <xf numFmtId="15" fontId="11" fillId="70" borderId="0"/>
    <xf numFmtId="15" fontId="11" fillId="70" borderId="0"/>
    <xf numFmtId="15" fontId="11" fillId="70" borderId="0"/>
    <xf numFmtId="15" fontId="11" fillId="70" borderId="0"/>
    <xf numFmtId="15" fontId="11" fillId="70" borderId="0"/>
    <xf numFmtId="15" fontId="11" fillId="70" borderId="0"/>
    <xf numFmtId="15" fontId="11" fillId="70" borderId="0"/>
    <xf numFmtId="15" fontId="11" fillId="70" borderId="0"/>
    <xf numFmtId="199" fontId="11" fillId="70" borderId="0"/>
    <xf numFmtId="206" fontId="11" fillId="70" borderId="41"/>
    <xf numFmtId="206" fontId="11" fillId="70" borderId="41"/>
    <xf numFmtId="206" fontId="11" fillId="70" borderId="41"/>
    <xf numFmtId="206" fontId="11" fillId="70" borderId="41"/>
    <xf numFmtId="199" fontId="11" fillId="70" borderId="0"/>
    <xf numFmtId="199" fontId="11" fillId="70" borderId="0"/>
    <xf numFmtId="199" fontId="11" fillId="70" borderId="0"/>
    <xf numFmtId="199" fontId="11" fillId="70" borderId="0"/>
    <xf numFmtId="206" fontId="11" fillId="70" borderId="41"/>
    <xf numFmtId="206" fontId="11" fillId="70" borderId="41"/>
    <xf numFmtId="206" fontId="11" fillId="70" borderId="41"/>
    <xf numFmtId="206" fontId="11" fillId="70" borderId="41"/>
    <xf numFmtId="199" fontId="11" fillId="70" borderId="0"/>
    <xf numFmtId="199" fontId="11" fillId="70" borderId="0"/>
    <xf numFmtId="199" fontId="11" fillId="70" borderId="0"/>
    <xf numFmtId="199" fontId="11" fillId="70" borderId="33">
      <alignment horizontal="center"/>
    </xf>
    <xf numFmtId="199" fontId="11" fillId="70" borderId="33">
      <alignment horizontal="center"/>
    </xf>
    <xf numFmtId="199" fontId="11" fillId="70" borderId="33">
      <alignment horizontal="center"/>
    </xf>
    <xf numFmtId="199" fontId="11" fillId="70" borderId="33">
      <alignment horizontal="center"/>
    </xf>
    <xf numFmtId="199" fontId="11" fillId="70" borderId="33">
      <alignment horizontal="center"/>
    </xf>
    <xf numFmtId="199" fontId="11" fillId="70" borderId="33">
      <alignment horizontal="center"/>
    </xf>
    <xf numFmtId="199" fontId="11" fillId="70" borderId="33">
      <alignment horizontal="center"/>
    </xf>
    <xf numFmtId="199" fontId="11" fillId="70" borderId="33">
      <alignment horizontal="center"/>
    </xf>
    <xf numFmtId="207" fontId="11" fillId="70" borderId="0"/>
    <xf numFmtId="207" fontId="11" fillId="70" borderId="0"/>
    <xf numFmtId="207" fontId="11" fillId="70" borderId="0"/>
    <xf numFmtId="207" fontId="11" fillId="70" borderId="0"/>
    <xf numFmtId="207" fontId="11" fillId="70" borderId="0"/>
    <xf numFmtId="207" fontId="11" fillId="70" borderId="0"/>
    <xf numFmtId="207" fontId="11" fillId="70" borderId="0"/>
    <xf numFmtId="207" fontId="11" fillId="70" borderId="0"/>
    <xf numFmtId="208" fontId="11" fillId="70" borderId="0">
      <alignment horizontal="right"/>
    </xf>
    <xf numFmtId="208" fontId="11" fillId="70" borderId="0">
      <alignment horizontal="right"/>
    </xf>
    <xf numFmtId="208" fontId="11" fillId="70" borderId="0">
      <alignment horizontal="right"/>
    </xf>
    <xf numFmtId="208" fontId="11" fillId="70" borderId="0">
      <alignment horizontal="right"/>
    </xf>
    <xf numFmtId="208" fontId="11" fillId="70" borderId="0">
      <alignment horizontal="right"/>
    </xf>
    <xf numFmtId="208" fontId="11" fillId="70" borderId="0">
      <alignment horizontal="right"/>
    </xf>
    <xf numFmtId="208" fontId="11" fillId="70" borderId="0">
      <alignment horizontal="right"/>
    </xf>
    <xf numFmtId="208" fontId="11" fillId="70" borderId="0">
      <alignment horizontal="right"/>
    </xf>
    <xf numFmtId="228" fontId="11" fillId="70" borderId="41">
      <alignment horizontal="right"/>
    </xf>
    <xf numFmtId="228" fontId="11" fillId="70" borderId="41">
      <alignment horizontal="right"/>
    </xf>
    <xf numFmtId="228" fontId="11" fillId="70" borderId="41">
      <alignment horizontal="right"/>
    </xf>
    <xf numFmtId="228" fontId="11" fillId="70" borderId="41">
      <alignment horizontal="right"/>
    </xf>
    <xf numFmtId="175" fontId="11" fillId="70" borderId="0">
      <alignment horizontal="right"/>
    </xf>
    <xf numFmtId="175" fontId="11" fillId="70" borderId="0">
      <alignment horizontal="right"/>
    </xf>
    <xf numFmtId="175" fontId="11" fillId="70" borderId="0">
      <alignment horizontal="right"/>
    </xf>
    <xf numFmtId="175" fontId="11" fillId="70" borderId="0">
      <alignment horizontal="right"/>
    </xf>
    <xf numFmtId="228" fontId="11" fillId="70" borderId="41">
      <alignment horizontal="right"/>
    </xf>
    <xf numFmtId="228" fontId="11" fillId="70" borderId="41">
      <alignment horizontal="right"/>
    </xf>
    <xf numFmtId="228" fontId="11" fillId="70" borderId="41">
      <alignment horizontal="right"/>
    </xf>
    <xf numFmtId="228" fontId="11" fillId="70" borderId="41">
      <alignment horizontal="right"/>
    </xf>
    <xf numFmtId="175" fontId="11" fillId="70" borderId="0">
      <alignment horizontal="right"/>
    </xf>
    <xf numFmtId="175" fontId="11" fillId="70" borderId="0">
      <alignment horizontal="right"/>
    </xf>
    <xf numFmtId="175" fontId="11" fillId="70" borderId="0">
      <alignment horizontal="right"/>
    </xf>
    <xf numFmtId="175" fontId="11" fillId="70" borderId="0">
      <alignment horizontal="right"/>
    </xf>
    <xf numFmtId="0" fontId="11" fillId="0" borderId="0"/>
    <xf numFmtId="0" fontId="11" fillId="0" borderId="0"/>
    <xf numFmtId="0" fontId="11" fillId="0" borderId="0"/>
    <xf numFmtId="0" fontId="11" fillId="0" borderId="0"/>
    <xf numFmtId="232" fontId="11" fillId="0" borderId="0" applyFont="0" applyFill="0" applyBorder="0" applyAlignment="0"/>
    <xf numFmtId="232" fontId="11" fillId="0" borderId="0" applyFont="0" applyFill="0" applyBorder="0" applyAlignment="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9" fontId="11" fillId="0" borderId="0" applyFont="0" applyFill="0" applyBorder="0" applyAlignment="0" applyProtection="0"/>
    <xf numFmtId="9" fontId="11" fillId="0" borderId="0" applyFont="0" applyFill="0" applyBorder="0" applyAlignment="0" applyProtection="0"/>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0" fontId="11" fillId="0" borderId="43"/>
    <xf numFmtId="199" fontId="11" fillId="0" borderId="46"/>
    <xf numFmtId="199" fontId="11" fillId="0" borderId="46"/>
    <xf numFmtId="199" fontId="11" fillId="0" borderId="46"/>
    <xf numFmtId="199" fontId="11" fillId="0" borderId="46"/>
    <xf numFmtId="206" fontId="11" fillId="0" borderId="46"/>
    <xf numFmtId="206" fontId="11" fillId="0" borderId="46"/>
    <xf numFmtId="206" fontId="11" fillId="0" borderId="46"/>
    <xf numFmtId="206" fontId="11" fillId="0" borderId="46"/>
    <xf numFmtId="199" fontId="11" fillId="0" borderId="46"/>
    <xf numFmtId="199" fontId="11" fillId="0" borderId="46"/>
    <xf numFmtId="199" fontId="11" fillId="0" borderId="46"/>
    <xf numFmtId="199" fontId="11" fillId="0" borderId="46"/>
    <xf numFmtId="199" fontId="11" fillId="0" borderId="47"/>
    <xf numFmtId="199" fontId="11" fillId="0" borderId="47"/>
    <xf numFmtId="199" fontId="11" fillId="0" borderId="47"/>
    <xf numFmtId="199" fontId="11" fillId="0" borderId="47"/>
    <xf numFmtId="206" fontId="11" fillId="0" borderId="47"/>
    <xf numFmtId="206" fontId="11" fillId="0" borderId="47"/>
    <xf numFmtId="206" fontId="11" fillId="0" borderId="47"/>
    <xf numFmtId="206" fontId="11" fillId="0" borderId="47"/>
    <xf numFmtId="199" fontId="11" fillId="0" borderId="47"/>
    <xf numFmtId="199" fontId="11" fillId="0" borderId="47"/>
    <xf numFmtId="199" fontId="11" fillId="0" borderId="47"/>
    <xf numFmtId="199" fontId="11" fillId="0" borderId="47"/>
    <xf numFmtId="0" fontId="11" fillId="72" borderId="0" applyNumberFormat="0" applyBorder="0" applyAlignment="0" applyProtection="0"/>
    <xf numFmtId="0" fontId="11" fillId="72" borderId="0" applyNumberFormat="0" applyBorder="0" applyAlignment="0" applyProtection="0"/>
    <xf numFmtId="0" fontId="11" fillId="0" borderId="0"/>
    <xf numFmtId="9" fontId="1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99" fontId="11" fillId="70" borderId="0"/>
    <xf numFmtId="43" fontId="25" fillId="0" borderId="0" applyFont="0" applyFill="0" applyBorder="0" applyAlignment="0" applyProtection="0"/>
    <xf numFmtId="43" fontId="25" fillId="0" borderId="0" applyFont="0" applyFill="0" applyBorder="0" applyAlignment="0" applyProtection="0"/>
    <xf numFmtId="43" fontId="36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1" fillId="72" borderId="0" applyNumberFormat="0" applyBorder="0" applyAlignment="0" applyProtection="0"/>
    <xf numFmtId="43" fontId="25" fillId="0" borderId="0" applyFont="0" applyFill="0" applyBorder="0" applyAlignment="0" applyProtection="0"/>
    <xf numFmtId="206" fontId="11" fillId="0" borderId="47"/>
    <xf numFmtId="199" fontId="11" fillId="0" borderId="47"/>
    <xf numFmtId="199" fontId="11" fillId="0" borderId="47"/>
    <xf numFmtId="206" fontId="11" fillId="0" borderId="46"/>
    <xf numFmtId="199" fontId="11" fillId="0" borderId="46"/>
    <xf numFmtId="199" fontId="11" fillId="0" borderId="46"/>
    <xf numFmtId="0" fontId="11" fillId="0" borderId="43"/>
    <xf numFmtId="0" fontId="11" fillId="0" borderId="43"/>
    <xf numFmtId="0" fontId="11" fillId="0" borderId="0">
      <alignment horizontal="left"/>
    </xf>
    <xf numFmtId="0" fontId="11" fillId="0" borderId="0"/>
    <xf numFmtId="0" fontId="11" fillId="0" borderId="0"/>
    <xf numFmtId="232" fontId="11" fillId="0" borderId="0" applyFont="0" applyFill="0" applyBorder="0" applyAlignment="0"/>
    <xf numFmtId="0" fontId="11" fillId="0" borderId="0"/>
    <xf numFmtId="228" fontId="11" fillId="70" borderId="41">
      <alignment horizontal="right"/>
    </xf>
    <xf numFmtId="228" fontId="11" fillId="70" borderId="41">
      <alignment horizontal="right"/>
    </xf>
    <xf numFmtId="175" fontId="11" fillId="70" borderId="0">
      <alignment horizontal="right"/>
    </xf>
    <xf numFmtId="175" fontId="11" fillId="70" borderId="0">
      <alignment horizontal="right"/>
    </xf>
    <xf numFmtId="208" fontId="11" fillId="70" borderId="0">
      <alignment horizontal="right"/>
    </xf>
    <xf numFmtId="208" fontId="11" fillId="70" borderId="0">
      <alignment horizontal="right"/>
    </xf>
    <xf numFmtId="207" fontId="11" fillId="70" borderId="0"/>
    <xf numFmtId="207" fontId="11" fillId="70" borderId="0"/>
    <xf numFmtId="199" fontId="11" fillId="70" borderId="33">
      <alignment horizontal="center"/>
    </xf>
    <xf numFmtId="199" fontId="11" fillId="70" borderId="33">
      <alignment horizontal="center"/>
    </xf>
    <xf numFmtId="206" fontId="11" fillId="70" borderId="41"/>
    <xf numFmtId="206" fontId="11" fillId="70" borderId="41"/>
    <xf numFmtId="199" fontId="11" fillId="70" borderId="0"/>
    <xf numFmtId="15" fontId="11" fillId="70" borderId="0"/>
    <xf numFmtId="15" fontId="11" fillId="70" borderId="0"/>
    <xf numFmtId="202" fontId="11" fillId="70" borderId="0"/>
    <xf numFmtId="202" fontId="11" fillId="70" borderId="0"/>
    <xf numFmtId="225" fontId="11" fillId="0" borderId="0" applyFont="0" applyFill="0" applyBorder="0" applyAlignment="0"/>
    <xf numFmtId="187" fontId="11" fillId="0" borderId="0" applyFont="0" applyFill="0" applyBorder="0" applyAlignment="0"/>
    <xf numFmtId="0" fontId="11" fillId="69" borderId="0" applyNumberFormat="0" applyAlignment="0"/>
    <xf numFmtId="0" fontId="11" fillId="68" borderId="0"/>
    <xf numFmtId="0" fontId="11" fillId="68" borderId="0"/>
    <xf numFmtId="0" fontId="11" fillId="67" borderId="0"/>
    <xf numFmtId="0" fontId="11" fillId="66" borderId="0"/>
    <xf numFmtId="15" fontId="11" fillId="0" borderId="0" applyFont="0" applyFill="0" applyBorder="0" applyAlignment="0"/>
    <xf numFmtId="43" fontId="3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43" fontId="23" fillId="0" borderId="0" applyFont="0" applyFill="0" applyBorder="0" applyAlignment="0" applyProtection="0"/>
    <xf numFmtId="211" fontId="11" fillId="0" borderId="0">
      <alignment horizontal="right"/>
    </xf>
    <xf numFmtId="175" fontId="11" fillId="0" borderId="0">
      <alignment horizontal="right"/>
    </xf>
    <xf numFmtId="208" fontId="11" fillId="0" borderId="0">
      <alignment horizontal="right"/>
    </xf>
    <xf numFmtId="208" fontId="11" fillId="0" borderId="0">
      <alignment horizontal="right"/>
    </xf>
    <xf numFmtId="207" fontId="11" fillId="0" borderId="0"/>
    <xf numFmtId="207" fontId="11" fillId="0" borderId="0"/>
    <xf numFmtId="199" fontId="11" fillId="0" borderId="33">
      <alignment horizontal="center"/>
    </xf>
    <xf numFmtId="199" fontId="11" fillId="0" borderId="33">
      <alignment horizontal="center"/>
    </xf>
    <xf numFmtId="206" fontId="11" fillId="0" borderId="0"/>
    <xf numFmtId="199" fontId="11" fillId="0" borderId="0"/>
    <xf numFmtId="199" fontId="11" fillId="0" borderId="0"/>
    <xf numFmtId="15" fontId="11" fillId="0" borderId="0"/>
    <xf numFmtId="15" fontId="11" fillId="0" borderId="0"/>
    <xf numFmtId="203" fontId="11" fillId="0" borderId="0"/>
    <xf numFmtId="202" fontId="11" fillId="0" borderId="0"/>
    <xf numFmtId="201" fontId="11" fillId="0" borderId="0" applyFont="0" applyFill="0" applyBorder="0" applyAlignment="0"/>
    <xf numFmtId="199" fontId="11" fillId="0" borderId="32"/>
    <xf numFmtId="199" fontId="11" fillId="0" borderId="32"/>
    <xf numFmtId="43" fontId="25" fillId="0" borderId="0" applyFont="0" applyFill="0" applyBorder="0" applyAlignment="0" applyProtection="0"/>
    <xf numFmtId="43" fontId="25"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9" fontId="11" fillId="0" borderId="0" applyFont="0" applyFill="0" applyBorder="0" applyAlignment="0" applyProtection="0"/>
    <xf numFmtId="0" fontId="235" fillId="0" borderId="0"/>
    <xf numFmtId="0" fontId="23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34" fillId="0" borderId="0" applyFont="0" applyFill="0" applyBorder="0" applyAlignment="0" applyProtection="0"/>
    <xf numFmtId="43" fontId="5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23" fillId="0" borderId="0"/>
    <xf numFmtId="0" fontId="235" fillId="0" borderId="0"/>
    <xf numFmtId="0" fontId="35" fillId="0" borderId="0"/>
    <xf numFmtId="0" fontId="387" fillId="0" borderId="0" applyNumberFormat="0" applyFont="0" applyFill="0" applyBorder="0" applyAlignment="0" applyProtection="0"/>
    <xf numFmtId="0" fontId="9" fillId="0" borderId="0"/>
    <xf numFmtId="0" fontId="23" fillId="0" borderId="0"/>
    <xf numFmtId="0" fontId="165" fillId="0" borderId="0"/>
    <xf numFmtId="0" fontId="165" fillId="0" borderId="0"/>
    <xf numFmtId="0" fontId="165" fillId="0" borderId="0"/>
    <xf numFmtId="0" fontId="35" fillId="0" borderId="0"/>
    <xf numFmtId="0" fontId="35" fillId="0" borderId="0"/>
    <xf numFmtId="0" fontId="235" fillId="0" borderId="0"/>
    <xf numFmtId="0" fontId="165" fillId="0" borderId="0"/>
    <xf numFmtId="0" fontId="165" fillId="0" borderId="0"/>
    <xf numFmtId="0" fontId="35" fillId="0" borderId="0"/>
    <xf numFmtId="0" fontId="35" fillId="0" borderId="0"/>
    <xf numFmtId="0" fontId="9" fillId="0" borderId="0"/>
    <xf numFmtId="0" fontId="25" fillId="0" borderId="0"/>
    <xf numFmtId="0" fontId="25" fillId="0" borderId="0"/>
    <xf numFmtId="0" fontId="11" fillId="0" borderId="0"/>
    <xf numFmtId="43" fontId="25" fillId="0" borderId="0" applyFont="0" applyFill="0" applyBorder="0" applyAlignment="0" applyProtection="0"/>
    <xf numFmtId="43" fontId="25" fillId="0" borderId="0" applyFont="0" applyFill="0" applyBorder="0" applyAlignment="0" applyProtection="0"/>
    <xf numFmtId="0" fontId="23" fillId="0" borderId="0"/>
    <xf numFmtId="0" fontId="8" fillId="0" borderId="0"/>
    <xf numFmtId="9" fontId="8" fillId="0" borderId="0" applyFont="0" applyFill="0" applyBorder="0" applyAlignment="0" applyProtection="0"/>
    <xf numFmtId="0" fontId="35" fillId="0" borderId="0"/>
    <xf numFmtId="0" fontId="165"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65" fillId="0" borderId="0"/>
    <xf numFmtId="0" fontId="25" fillId="0" borderId="0"/>
    <xf numFmtId="0" fontId="11" fillId="0" borderId="0"/>
    <xf numFmtId="0" fontId="25" fillId="0" borderId="0" applyNumberFormat="0" applyFont="0" applyFill="0" applyBorder="0" applyAlignment="0" applyProtection="0"/>
    <xf numFmtId="0" fontId="391" fillId="0" borderId="0"/>
    <xf numFmtId="9" fontId="11" fillId="0" borderId="0" applyFont="0" applyFill="0" applyBorder="0" applyAlignment="0" applyProtection="0"/>
    <xf numFmtId="0" fontId="11" fillId="0" borderId="0"/>
    <xf numFmtId="0" fontId="25" fillId="0" borderId="0"/>
    <xf numFmtId="0" fontId="25" fillId="0" borderId="0" applyNumberFormat="0" applyFont="0" applyFill="0" applyBorder="0" applyAlignment="0" applyProtection="0"/>
    <xf numFmtId="0" fontId="165" fillId="0" borderId="0"/>
    <xf numFmtId="0" fontId="165" fillId="0" borderId="0"/>
    <xf numFmtId="0" fontId="20" fillId="0" borderId="0"/>
    <xf numFmtId="37" fontId="27" fillId="0" borderId="0"/>
    <xf numFmtId="0" fontId="20" fillId="0" borderId="0"/>
    <xf numFmtId="310" fontId="11" fillId="0" borderId="0"/>
    <xf numFmtId="0" fontId="20"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63"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3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35" fillId="0" borderId="0" applyFont="0" applyFill="0" applyBorder="0" applyAlignment="0" applyProtection="0"/>
    <xf numFmtId="43" fontId="266"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3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3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5" fillId="0" borderId="0" applyFont="0" applyFill="0" applyBorder="0" applyAlignment="0" applyProtection="0"/>
    <xf numFmtId="43" fontId="5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31" fillId="0" borderId="0" applyFont="0" applyFill="0" applyBorder="0" applyAlignment="0" applyProtection="0"/>
    <xf numFmtId="164" fontId="231" fillId="0" borderId="0" applyFont="0" applyFill="0" applyBorder="0" applyAlignment="0" applyProtection="0"/>
    <xf numFmtId="164" fontId="2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5" fillId="0" borderId="0"/>
    <xf numFmtId="0" fontId="235" fillId="0" borderId="0"/>
    <xf numFmtId="0" fontId="235" fillId="0" borderId="0"/>
    <xf numFmtId="0" fontId="7" fillId="0" borderId="0"/>
    <xf numFmtId="0" fontId="25" fillId="0" borderId="0"/>
    <xf numFmtId="0" fontId="7" fillId="0" borderId="0"/>
    <xf numFmtId="0" fontId="235" fillId="0" borderId="0"/>
    <xf numFmtId="0" fontId="7" fillId="0" borderId="0"/>
    <xf numFmtId="0" fontId="25" fillId="0" borderId="0" applyNumberFormat="0" applyFont="0" applyFill="0" applyBorder="0" applyAlignment="0" applyProtection="0"/>
    <xf numFmtId="9" fontId="7"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25" fillId="0" borderId="0"/>
    <xf numFmtId="0" fontId="35" fillId="0" borderId="0"/>
    <xf numFmtId="0" fontId="397" fillId="0" borderId="0"/>
    <xf numFmtId="9" fontId="397" fillId="0" borderId="0" applyFont="0" applyFill="0" applyBorder="0" applyAlignment="0" applyProtection="0"/>
    <xf numFmtId="0" fontId="397" fillId="0" borderId="0"/>
    <xf numFmtId="0" fontId="397" fillId="0" borderId="0"/>
    <xf numFmtId="0" fontId="397" fillId="0" borderId="0"/>
    <xf numFmtId="0" fontId="397" fillId="0" borderId="0"/>
    <xf numFmtId="0" fontId="397" fillId="0" borderId="0"/>
    <xf numFmtId="0" fontId="397" fillId="0" borderId="0"/>
    <xf numFmtId="0" fontId="397" fillId="0" borderId="0"/>
    <xf numFmtId="0" fontId="397" fillId="0" borderId="0"/>
    <xf numFmtId="0" fontId="397" fillId="0" borderId="0"/>
    <xf numFmtId="0" fontId="397" fillId="0" borderId="0"/>
    <xf numFmtId="0" fontId="398" fillId="0" borderId="0"/>
    <xf numFmtId="0" fontId="397" fillId="0" borderId="0"/>
    <xf numFmtId="0" fontId="397" fillId="0" borderId="0"/>
    <xf numFmtId="0" fontId="165" fillId="0" borderId="0"/>
    <xf numFmtId="0" fontId="165" fillId="0" borderId="0"/>
    <xf numFmtId="0" fontId="165" fillId="0" borderId="0"/>
    <xf numFmtId="0" fontId="5" fillId="0" borderId="0"/>
    <xf numFmtId="0" fontId="16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5" fillId="0" borderId="0"/>
    <xf numFmtId="9" fontId="25" fillId="0" borderId="0" applyFont="0" applyFill="0" applyBorder="0" applyAlignment="0" applyProtection="0"/>
    <xf numFmtId="0" fontId="35" fillId="0" borderId="0"/>
    <xf numFmtId="0" fontId="165" fillId="0" borderId="0"/>
    <xf numFmtId="0" fontId="165" fillId="0" borderId="0"/>
    <xf numFmtId="0" fontId="25" fillId="0" borderId="0"/>
    <xf numFmtId="0" fontId="5" fillId="0" borderId="0"/>
    <xf numFmtId="0" fontId="5" fillId="0" borderId="0"/>
    <xf numFmtId="0" fontId="5" fillId="0" borderId="0"/>
    <xf numFmtId="0" fontId="5" fillId="0" borderId="0"/>
    <xf numFmtId="0" fontId="25" fillId="0" borderId="0"/>
    <xf numFmtId="9" fontId="4" fillId="0" borderId="0" applyFont="0" applyFill="0" applyBorder="0" applyAlignment="0" applyProtection="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23" fillId="0" borderId="0"/>
    <xf numFmtId="9" fontId="11" fillId="0" borderId="0" applyFont="0" applyFill="0" applyBorder="0" applyAlignment="0" applyProtection="0"/>
    <xf numFmtId="0" fontId="35" fillId="0" borderId="0"/>
    <xf numFmtId="0" fontId="165"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3" fillId="0" borderId="0"/>
    <xf numFmtId="0" fontId="25" fillId="0" borderId="0" applyNumberFormat="0" applyFont="0" applyFill="0" applyBorder="0" applyAlignment="0" applyProtection="0"/>
    <xf numFmtId="0" fontId="3" fillId="0" borderId="0"/>
    <xf numFmtId="0" fontId="25" fillId="0" borderId="0"/>
    <xf numFmtId="0" fontId="25" fillId="0" borderId="0"/>
    <xf numFmtId="0" fontId="35" fillId="0" borderId="0"/>
    <xf numFmtId="0" fontId="25" fillId="0" borderId="0"/>
    <xf numFmtId="0" fontId="35" fillId="0" borderId="0"/>
    <xf numFmtId="9" fontId="25" fillId="0" borderId="0" applyFont="0" applyFill="0" applyBorder="0" applyAlignment="0" applyProtection="0"/>
    <xf numFmtId="0" fontId="35" fillId="0" borderId="0"/>
    <xf numFmtId="9" fontId="25" fillId="0" borderId="0" applyFont="0" applyFill="0" applyBorder="0" applyAlignment="0" applyProtection="0"/>
    <xf numFmtId="0" fontId="165" fillId="0" borderId="0"/>
    <xf numFmtId="0" fontId="25" fillId="0" borderId="0"/>
    <xf numFmtId="0" fontId="25" fillId="0" borderId="0"/>
    <xf numFmtId="0" fontId="25" fillId="0" borderId="0"/>
    <xf numFmtId="0" fontId="165" fillId="0" borderId="0"/>
    <xf numFmtId="0" fontId="25" fillId="0" borderId="0"/>
    <xf numFmtId="0" fontId="25"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63" fillId="0" borderId="0" applyFont="0" applyFill="0" applyBorder="0" applyAlignment="0" applyProtection="0"/>
    <xf numFmtId="43" fontId="36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66" fillId="0" borderId="0" applyFont="0" applyFill="0" applyBorder="0" applyAlignment="0" applyProtection="0"/>
    <xf numFmtId="43" fontId="26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0" fontId="3" fillId="0" borderId="0"/>
    <xf numFmtId="0" fontId="3" fillId="0" borderId="0"/>
  </cellStyleXfs>
  <cellXfs count="638">
    <xf numFmtId="0" fontId="0" fillId="0" borderId="0" xfId="0"/>
    <xf numFmtId="0" fontId="176" fillId="0" borderId="0" xfId="586" applyFont="1" applyAlignment="1">
      <alignment vertical="center"/>
    </xf>
    <xf numFmtId="0" fontId="87" fillId="73" borderId="49" xfId="585" applyFont="1" applyFill="1" applyBorder="1" applyAlignment="1">
      <alignment vertical="center" wrapText="1"/>
    </xf>
    <xf numFmtId="0" fontId="87" fillId="73" borderId="50" xfId="585" applyFont="1" applyFill="1" applyBorder="1" applyAlignment="1">
      <alignment vertical="center" wrapText="1"/>
    </xf>
    <xf numFmtId="0" fontId="176" fillId="0" borderId="0" xfId="585" applyFont="1" applyAlignment="1">
      <alignment vertical="center"/>
    </xf>
    <xf numFmtId="0" fontId="26" fillId="0" borderId="0" xfId="585" applyFont="1" applyAlignment="1">
      <alignment vertical="center"/>
    </xf>
    <xf numFmtId="0" fontId="176" fillId="0" borderId="0" xfId="585" applyFont="1" applyAlignment="1">
      <alignment horizontal="left" vertical="center"/>
    </xf>
    <xf numFmtId="0" fontId="197" fillId="0" borderId="0" xfId="586" applyFont="1" applyAlignment="1">
      <alignment vertical="center"/>
    </xf>
    <xf numFmtId="14" fontId="87" fillId="73" borderId="0" xfId="824" quotePrefix="1" applyNumberFormat="1" applyFont="1" applyFill="1" applyAlignment="1">
      <alignment horizontal="center" vertical="center"/>
    </xf>
    <xf numFmtId="0" fontId="87" fillId="73" borderId="0" xfId="824" applyFont="1" applyFill="1" applyAlignment="1">
      <alignment vertical="center" wrapText="1"/>
    </xf>
    <xf numFmtId="0" fontId="87" fillId="73" borderId="0" xfId="586" applyFont="1" applyFill="1" applyAlignment="1">
      <alignment horizontal="center" vertical="center" wrapText="1"/>
    </xf>
    <xf numFmtId="0" fontId="87" fillId="73" borderId="0" xfId="585" applyFont="1" applyFill="1" applyAlignment="1">
      <alignment vertical="center" wrapText="1"/>
    </xf>
    <xf numFmtId="0" fontId="87" fillId="73" borderId="0" xfId="586" applyFont="1" applyFill="1" applyAlignment="1">
      <alignment vertical="center" wrapText="1"/>
    </xf>
    <xf numFmtId="0" fontId="184" fillId="77" borderId="52" xfId="819" applyFont="1" applyFill="1" applyBorder="1"/>
    <xf numFmtId="0" fontId="188" fillId="77" borderId="52" xfId="819" applyFont="1" applyFill="1" applyBorder="1"/>
    <xf numFmtId="0" fontId="189" fillId="77" borderId="0" xfId="819" applyFont="1" applyFill="1" applyAlignment="1">
      <alignment wrapText="1"/>
    </xf>
    <xf numFmtId="0" fontId="153" fillId="77" borderId="0" xfId="819" applyFill="1"/>
    <xf numFmtId="0" fontId="185" fillId="77" borderId="0" xfId="819" applyFont="1" applyFill="1"/>
    <xf numFmtId="0" fontId="185" fillId="77" borderId="53" xfId="819" applyFont="1" applyFill="1" applyBorder="1"/>
    <xf numFmtId="0" fontId="185" fillId="77" borderId="52" xfId="819" applyFont="1" applyFill="1" applyBorder="1"/>
    <xf numFmtId="0" fontId="185" fillId="77" borderId="52" xfId="819" applyFont="1" applyFill="1" applyBorder="1" applyAlignment="1">
      <alignment horizontal="center" vertical="center"/>
    </xf>
    <xf numFmtId="186" fontId="185" fillId="77" borderId="0" xfId="819" applyNumberFormat="1" applyFont="1" applyFill="1" applyAlignment="1">
      <alignment horizontal="right"/>
    </xf>
    <xf numFmtId="0" fontId="184" fillId="77" borderId="0" xfId="819" applyFont="1" applyFill="1"/>
    <xf numFmtId="186" fontId="184" fillId="77" borderId="0" xfId="819" applyNumberFormat="1" applyFont="1" applyFill="1" applyAlignment="1">
      <alignment horizontal="right"/>
    </xf>
    <xf numFmtId="0" fontId="184" fillId="77" borderId="0" xfId="819" applyFont="1" applyFill="1" applyAlignment="1">
      <alignment wrapText="1"/>
    </xf>
    <xf numFmtId="0" fontId="165" fillId="77" borderId="0" xfId="819" applyFont="1" applyFill="1"/>
    <xf numFmtId="186" fontId="184" fillId="77" borderId="52" xfId="819" applyNumberFormat="1" applyFont="1" applyFill="1" applyBorder="1" applyAlignment="1">
      <alignment horizontal="right"/>
    </xf>
    <xf numFmtId="175" fontId="185" fillId="77" borderId="0" xfId="819" applyNumberFormat="1" applyFont="1" applyFill="1"/>
    <xf numFmtId="9" fontId="185" fillId="77" borderId="54" xfId="819" applyNumberFormat="1" applyFont="1" applyFill="1" applyBorder="1"/>
    <xf numFmtId="175" fontId="153" fillId="77" borderId="0" xfId="819" applyNumberFormat="1" applyFill="1"/>
    <xf numFmtId="9" fontId="185" fillId="77" borderId="52" xfId="819" applyNumberFormat="1" applyFont="1" applyFill="1" applyBorder="1"/>
    <xf numFmtId="175" fontId="185" fillId="77" borderId="52" xfId="819" applyNumberFormat="1" applyFont="1" applyFill="1" applyBorder="1"/>
    <xf numFmtId="0" fontId="186" fillId="77" borderId="0" xfId="819" applyFont="1" applyFill="1"/>
    <xf numFmtId="37" fontId="186" fillId="77" borderId="0" xfId="819" applyNumberFormat="1" applyFont="1" applyFill="1"/>
    <xf numFmtId="0" fontId="187" fillId="77" borderId="0" xfId="914" applyFill="1" applyAlignment="1" applyProtection="1"/>
    <xf numFmtId="0" fontId="153" fillId="77" borderId="0" xfId="819" applyFill="1" applyAlignment="1">
      <alignment horizontal="right"/>
    </xf>
    <xf numFmtId="4" fontId="153" fillId="77" borderId="0" xfId="819" applyNumberFormat="1" applyFill="1"/>
    <xf numFmtId="0" fontId="185" fillId="73" borderId="53" xfId="819" applyFont="1" applyFill="1" applyBorder="1" applyAlignment="1">
      <alignment horizontal="center" vertical="center"/>
    </xf>
    <xf numFmtId="186" fontId="185" fillId="73" borderId="54" xfId="819" applyNumberFormat="1" applyFont="1" applyFill="1" applyBorder="1"/>
    <xf numFmtId="186" fontId="185" fillId="73" borderId="0" xfId="819" applyNumberFormat="1" applyFont="1" applyFill="1"/>
    <xf numFmtId="186" fontId="184" fillId="73" borderId="0" xfId="819" applyNumberFormat="1" applyFont="1" applyFill="1"/>
    <xf numFmtId="186" fontId="184" fillId="73" borderId="52" xfId="819" applyNumberFormat="1" applyFont="1" applyFill="1" applyBorder="1"/>
    <xf numFmtId="175" fontId="186" fillId="73" borderId="0" xfId="622" applyNumberFormat="1" applyFont="1" applyFill="1" applyAlignment="1"/>
    <xf numFmtId="9" fontId="185" fillId="73" borderId="52" xfId="819" applyNumberFormat="1" applyFont="1" applyFill="1" applyBorder="1"/>
    <xf numFmtId="37" fontId="186" fillId="73" borderId="0" xfId="819" applyNumberFormat="1" applyFont="1" applyFill="1"/>
    <xf numFmtId="0" fontId="185" fillId="77" borderId="0" xfId="819" applyFont="1" applyFill="1" applyAlignment="1">
      <alignment wrapText="1"/>
    </xf>
    <xf numFmtId="0" fontId="188" fillId="77" borderId="0" xfId="819" applyFont="1" applyFill="1" applyAlignment="1">
      <alignment horizontal="center" vertical="center"/>
    </xf>
    <xf numFmtId="0" fontId="236" fillId="77" borderId="14" xfId="819" applyFont="1" applyFill="1" applyBorder="1"/>
    <xf numFmtId="186" fontId="236" fillId="73" borderId="14" xfId="819" applyNumberFormat="1" applyFont="1" applyFill="1" applyBorder="1"/>
    <xf numFmtId="186" fontId="236" fillId="77" borderId="14" xfId="819" applyNumberFormat="1" applyFont="1" applyFill="1" applyBorder="1"/>
    <xf numFmtId="14" fontId="87" fillId="73" borderId="50" xfId="824" quotePrefix="1" applyNumberFormat="1" applyFont="1" applyFill="1" applyBorder="1" applyAlignment="1">
      <alignment horizontal="center" vertical="center" wrapText="1"/>
    </xf>
    <xf numFmtId="0" fontId="324" fillId="77" borderId="53" xfId="819" applyFont="1" applyFill="1" applyBorder="1"/>
    <xf numFmtId="0" fontId="325" fillId="77" borderId="99" xfId="819" applyFont="1" applyFill="1" applyBorder="1" applyAlignment="1">
      <alignment horizontal="center" vertical="center"/>
    </xf>
    <xf numFmtId="175" fontId="325" fillId="77" borderId="100" xfId="819" applyNumberFormat="1" applyFont="1" applyFill="1" applyBorder="1" applyAlignment="1">
      <alignment horizontal="right"/>
    </xf>
    <xf numFmtId="175" fontId="326" fillId="77" borderId="100" xfId="819" applyNumberFormat="1" applyFont="1" applyFill="1" applyBorder="1" applyAlignment="1">
      <alignment horizontal="right"/>
    </xf>
    <xf numFmtId="175" fontId="327" fillId="77" borderId="101" xfId="819" applyNumberFormat="1" applyFont="1" applyFill="1" applyBorder="1" applyAlignment="1">
      <alignment horizontal="right"/>
    </xf>
    <xf numFmtId="175" fontId="327" fillId="77" borderId="102" xfId="819" applyNumberFormat="1" applyFont="1" applyFill="1" applyBorder="1" applyAlignment="1">
      <alignment horizontal="right"/>
    </xf>
    <xf numFmtId="175" fontId="194" fillId="77" borderId="100" xfId="819" applyNumberFormat="1" applyFont="1" applyFill="1" applyBorder="1" applyAlignment="1">
      <alignment horizontal="right"/>
    </xf>
    <xf numFmtId="0" fontId="326" fillId="77" borderId="103" xfId="819" applyFont="1" applyFill="1" applyBorder="1" applyAlignment="1">
      <alignment horizontal="right"/>
    </xf>
    <xf numFmtId="0" fontId="328" fillId="77" borderId="52" xfId="819" applyFont="1" applyFill="1" applyBorder="1" applyAlignment="1">
      <alignment horizontal="right"/>
    </xf>
    <xf numFmtId="0" fontId="328" fillId="77" borderId="53" xfId="819" applyFont="1" applyFill="1" applyBorder="1"/>
    <xf numFmtId="175" fontId="328" fillId="77" borderId="54" xfId="819" applyNumberFormat="1" applyFont="1" applyFill="1" applyBorder="1"/>
    <xf numFmtId="175" fontId="328" fillId="77" borderId="0" xfId="819" applyNumberFormat="1" applyFont="1" applyFill="1"/>
    <xf numFmtId="9" fontId="328" fillId="77" borderId="52" xfId="819" applyNumberFormat="1" applyFont="1" applyFill="1" applyBorder="1"/>
    <xf numFmtId="0" fontId="184" fillId="77" borderId="0" xfId="819" applyFont="1" applyFill="1" applyAlignment="1">
      <alignment vertical="center" wrapText="1"/>
    </xf>
    <xf numFmtId="186" fontId="184" fillId="73" borderId="0" xfId="819" applyNumberFormat="1" applyFont="1" applyFill="1" applyAlignment="1">
      <alignment vertical="center"/>
    </xf>
    <xf numFmtId="186" fontId="184" fillId="77" borderId="0" xfId="819" applyNumberFormat="1" applyFont="1" applyFill="1" applyAlignment="1">
      <alignment horizontal="right" vertical="center"/>
    </xf>
    <xf numFmtId="175" fontId="326" fillId="77" borderId="100" xfId="819" applyNumberFormat="1" applyFont="1" applyFill="1" applyBorder="1" applyAlignment="1">
      <alignment horizontal="right" vertical="center"/>
    </xf>
    <xf numFmtId="0" fontId="325" fillId="0" borderId="99" xfId="819" applyFont="1" applyBorder="1" applyAlignment="1">
      <alignment horizontal="center" vertical="center"/>
    </xf>
    <xf numFmtId="175" fontId="329" fillId="77" borderId="100" xfId="610" applyNumberFormat="1" applyFont="1" applyFill="1" applyBorder="1" applyAlignment="1"/>
    <xf numFmtId="0" fontId="238" fillId="73" borderId="0" xfId="0" applyFont="1" applyFill="1"/>
    <xf numFmtId="0" fontId="238" fillId="0" borderId="0" xfId="0" applyFont="1"/>
    <xf numFmtId="9" fontId="0" fillId="0" borderId="0" xfId="610" applyFont="1"/>
    <xf numFmtId="3" fontId="87" fillId="0" borderId="0" xfId="586" applyNumberFormat="1" applyFont="1" applyAlignment="1">
      <alignment vertical="center"/>
    </xf>
    <xf numFmtId="0" fontId="238" fillId="77" borderId="0" xfId="0" applyFont="1" applyFill="1"/>
    <xf numFmtId="0" fontId="239" fillId="77" borderId="0" xfId="0" applyFont="1" applyFill="1"/>
    <xf numFmtId="0" fontId="238" fillId="77" borderId="0" xfId="0" quotePrefix="1" applyFont="1" applyFill="1" applyAlignment="1">
      <alignment horizontal="left"/>
    </xf>
    <xf numFmtId="37" fontId="238" fillId="77" borderId="0" xfId="0" applyNumberFormat="1" applyFont="1" applyFill="1" applyAlignment="1">
      <alignment horizontal="right"/>
    </xf>
    <xf numFmtId="0" fontId="238" fillId="77" borderId="0" xfId="0" applyFont="1" applyFill="1" applyAlignment="1">
      <alignment horizontal="left" wrapText="1"/>
    </xf>
    <xf numFmtId="0" fontId="339" fillId="77" borderId="0" xfId="0" applyFont="1" applyFill="1" applyAlignment="1">
      <alignment horizontal="left" indent="1"/>
    </xf>
    <xf numFmtId="37" fontId="339" fillId="77" borderId="0" xfId="0" applyNumberFormat="1" applyFont="1" applyFill="1" applyAlignment="1">
      <alignment horizontal="right"/>
    </xf>
    <xf numFmtId="0" fontId="339" fillId="77" borderId="0" xfId="0" applyFont="1" applyFill="1"/>
    <xf numFmtId="0" fontId="339" fillId="77" borderId="0" xfId="824" quotePrefix="1" applyFont="1" applyFill="1" applyAlignment="1">
      <alignment horizontal="left" indent="1"/>
    </xf>
    <xf numFmtId="37" fontId="239" fillId="77" borderId="0" xfId="0" applyNumberFormat="1" applyFont="1" applyFill="1" applyAlignment="1">
      <alignment horizontal="right"/>
    </xf>
    <xf numFmtId="0" fontId="238" fillId="77" borderId="0" xfId="0" quotePrefix="1" applyFont="1" applyFill="1" applyAlignment="1">
      <alignment horizontal="left" wrapText="1"/>
    </xf>
    <xf numFmtId="0" fontId="238" fillId="77" borderId="0" xfId="0" quotePrefix="1" applyFont="1" applyFill="1"/>
    <xf numFmtId="0" fontId="239" fillId="77" borderId="0" xfId="0" applyFont="1" applyFill="1" applyAlignment="1">
      <alignment wrapText="1"/>
    </xf>
    <xf numFmtId="0" fontId="349" fillId="77" borderId="0" xfId="0" applyFont="1" applyFill="1" applyAlignment="1">
      <alignment horizontal="left"/>
    </xf>
    <xf numFmtId="0" fontId="239" fillId="73" borderId="0" xfId="0" applyFont="1" applyFill="1"/>
    <xf numFmtId="37" fontId="239" fillId="73" borderId="0" xfId="0" applyNumberFormat="1" applyFont="1" applyFill="1" applyAlignment="1">
      <alignment horizontal="right"/>
    </xf>
    <xf numFmtId="37" fontId="238" fillId="73" borderId="0" xfId="0" applyNumberFormat="1" applyFont="1" applyFill="1" applyAlignment="1">
      <alignment horizontal="right"/>
    </xf>
    <xf numFmtId="0" fontId="239" fillId="73" borderId="0" xfId="0" quotePrefix="1" applyFont="1" applyFill="1" applyAlignment="1">
      <alignment horizontal="left"/>
    </xf>
    <xf numFmtId="0" fontId="238" fillId="77" borderId="0" xfId="0" applyFont="1" applyFill="1" applyAlignment="1">
      <alignment vertical="center"/>
    </xf>
    <xf numFmtId="0" fontId="26" fillId="77" borderId="0" xfId="585" applyFont="1" applyFill="1" applyAlignment="1">
      <alignment vertical="center"/>
    </xf>
    <xf numFmtId="0" fontId="26" fillId="77" borderId="0" xfId="585" applyFont="1" applyFill="1" applyAlignment="1">
      <alignment horizontal="left" vertical="center" wrapText="1"/>
    </xf>
    <xf numFmtId="179" fontId="26" fillId="77" borderId="0" xfId="585" applyNumberFormat="1" applyFont="1" applyFill="1" applyAlignment="1">
      <alignment horizontal="right" vertical="center" wrapText="1"/>
    </xf>
    <xf numFmtId="0" fontId="87" fillId="77" borderId="0" xfId="585" applyFont="1" applyFill="1" applyAlignment="1">
      <alignment horizontal="left" vertical="center" wrapText="1"/>
    </xf>
    <xf numFmtId="179" fontId="87" fillId="77" borderId="0" xfId="585" applyNumberFormat="1" applyFont="1" applyFill="1" applyAlignment="1">
      <alignment horizontal="right" vertical="center" wrapText="1"/>
    </xf>
    <xf numFmtId="0" fontId="26" fillId="77" borderId="0" xfId="585" applyFont="1" applyFill="1" applyAlignment="1">
      <alignment horizontal="left" vertical="center"/>
    </xf>
    <xf numFmtId="0" fontId="87" fillId="77" borderId="0" xfId="585" applyFont="1" applyFill="1" applyAlignment="1">
      <alignment horizontal="left" vertical="center"/>
    </xf>
    <xf numFmtId="179" fontId="87" fillId="77" borderId="0" xfId="912" applyNumberFormat="1" applyFont="1" applyFill="1" applyBorder="1" applyAlignment="1">
      <alignment horizontal="right" vertical="center"/>
    </xf>
    <xf numFmtId="0" fontId="87" fillId="77" borderId="0" xfId="586" applyFont="1" applyFill="1" applyAlignment="1">
      <alignment vertical="center"/>
    </xf>
    <xf numFmtId="183" fontId="87" fillId="77" borderId="0" xfId="586" applyNumberFormat="1" applyFont="1" applyFill="1" applyAlignment="1">
      <alignment vertical="center"/>
    </xf>
    <xf numFmtId="0" fontId="26" fillId="77" borderId="0" xfId="586" applyFont="1" applyFill="1" applyAlignment="1">
      <alignment vertical="center"/>
    </xf>
    <xf numFmtId="179" fontId="87" fillId="73" borderId="0" xfId="585" applyNumberFormat="1" applyFont="1" applyFill="1" applyAlignment="1">
      <alignment vertical="center" wrapText="1"/>
    </xf>
    <xf numFmtId="0" fontId="193" fillId="73" borderId="0" xfId="824" applyFont="1" applyFill="1" applyAlignment="1">
      <alignment vertical="center"/>
    </xf>
    <xf numFmtId="0" fontId="190" fillId="73" borderId="0" xfId="0" applyFont="1" applyFill="1"/>
    <xf numFmtId="37" fontId="239" fillId="73" borderId="0" xfId="0" applyNumberFormat="1" applyFont="1" applyFill="1" applyAlignment="1">
      <alignment horizontal="center"/>
    </xf>
    <xf numFmtId="3" fontId="239" fillId="77" borderId="0" xfId="0" quotePrefix="1" applyNumberFormat="1" applyFont="1" applyFill="1" applyAlignment="1">
      <alignment horizontal="center"/>
    </xf>
    <xf numFmtId="9" fontId="238" fillId="77" borderId="0" xfId="610" applyFont="1" applyFill="1" applyBorder="1"/>
    <xf numFmtId="0" fontId="87" fillId="77" borderId="0" xfId="824" applyFont="1" applyFill="1" applyAlignment="1">
      <alignment vertical="center" wrapText="1"/>
    </xf>
    <xf numFmtId="180" fontId="87" fillId="77" borderId="0" xfId="824" applyNumberFormat="1" applyFont="1" applyFill="1" applyAlignment="1">
      <alignment horizontal="right" vertical="center"/>
    </xf>
    <xf numFmtId="0" fontId="26" fillId="77" borderId="0" xfId="824" applyFont="1" applyFill="1" applyAlignment="1">
      <alignment horizontal="left" vertical="center" indent="1"/>
    </xf>
    <xf numFmtId="180" fontId="26" fillId="77" borderId="0" xfId="824" applyNumberFormat="1" applyFont="1" applyFill="1" applyAlignment="1">
      <alignment horizontal="right" vertical="center"/>
    </xf>
    <xf numFmtId="0" fontId="177" fillId="77" borderId="0" xfId="824" applyFont="1" applyFill="1" applyAlignment="1">
      <alignment horizontal="left" vertical="center"/>
    </xf>
    <xf numFmtId="0" fontId="26" fillId="77" borderId="0" xfId="824" applyFont="1" applyFill="1" applyAlignment="1">
      <alignment horizontal="left" vertical="center" indent="3"/>
    </xf>
    <xf numFmtId="180" fontId="343" fillId="77" borderId="0" xfId="824" applyNumberFormat="1" applyFont="1" applyFill="1" applyAlignment="1">
      <alignment horizontal="right" vertical="center"/>
    </xf>
    <xf numFmtId="0" fontId="347" fillId="77" borderId="0" xfId="824" applyFont="1" applyFill="1" applyAlignment="1">
      <alignment horizontal="left" vertical="center" indent="1"/>
    </xf>
    <xf numFmtId="0" fontId="87" fillId="73" borderId="0" xfId="824" applyFont="1" applyFill="1" applyAlignment="1">
      <alignment vertical="center"/>
    </xf>
    <xf numFmtId="3" fontId="26" fillId="77" borderId="0" xfId="586" applyNumberFormat="1" applyFont="1" applyFill="1" applyAlignment="1">
      <alignment vertical="center"/>
    </xf>
    <xf numFmtId="3" fontId="87" fillId="77" borderId="0" xfId="586" applyNumberFormat="1" applyFont="1" applyFill="1" applyAlignment="1">
      <alignment vertical="center"/>
    </xf>
    <xf numFmtId="187" fontId="26" fillId="77" borderId="0" xfId="586" applyNumberFormat="1" applyFont="1" applyFill="1" applyAlignment="1">
      <alignment vertical="center"/>
    </xf>
    <xf numFmtId="175" fontId="26" fillId="77" borderId="0" xfId="586" applyNumberFormat="1" applyFont="1" applyFill="1" applyAlignment="1">
      <alignment vertical="center"/>
    </xf>
    <xf numFmtId="175" fontId="87" fillId="77" borderId="0" xfId="586" applyNumberFormat="1" applyFont="1" applyFill="1" applyAlignment="1">
      <alignment vertical="center"/>
    </xf>
    <xf numFmtId="9" fontId="26" fillId="77" borderId="0" xfId="586" applyNumberFormat="1" applyFont="1" applyFill="1" applyAlignment="1">
      <alignment vertical="center"/>
    </xf>
    <xf numFmtId="9" fontId="87" fillId="77" borderId="0" xfId="586" applyNumberFormat="1" applyFont="1" applyFill="1" applyAlignment="1">
      <alignment vertical="center"/>
    </xf>
    <xf numFmtId="0" fontId="87" fillId="73" borderId="0" xfId="824" applyFont="1" applyFill="1" applyAlignment="1">
      <alignment horizontal="right" vertical="center" wrapText="1"/>
    </xf>
    <xf numFmtId="260" fontId="26" fillId="77" borderId="0" xfId="585" applyNumberFormat="1" applyFont="1" applyFill="1" applyAlignment="1">
      <alignment horizontal="left" vertical="center" wrapText="1"/>
    </xf>
    <xf numFmtId="3" fontId="26" fillId="77" borderId="0" xfId="0" applyNumberFormat="1" applyFont="1" applyFill="1" applyAlignment="1">
      <alignment horizontal="right" vertical="center"/>
    </xf>
    <xf numFmtId="175" fontId="87" fillId="77" borderId="0" xfId="912" applyNumberFormat="1" applyFont="1" applyFill="1" applyBorder="1" applyAlignment="1">
      <alignment horizontal="right" vertical="center"/>
    </xf>
    <xf numFmtId="3" fontId="26" fillId="77" borderId="0" xfId="586" applyNumberFormat="1" applyFont="1" applyFill="1" applyAlignment="1">
      <alignment horizontal="right" vertical="center"/>
    </xf>
    <xf numFmtId="3" fontId="26" fillId="77" borderId="0" xfId="3859" applyNumberFormat="1" applyFont="1" applyFill="1" applyAlignment="1">
      <alignment horizontal="right" vertical="center"/>
    </xf>
    <xf numFmtId="9" fontId="87" fillId="77" borderId="0" xfId="610" applyFont="1" applyFill="1" applyBorder="1" applyAlignment="1">
      <alignment horizontal="right" vertical="center"/>
    </xf>
    <xf numFmtId="3" fontId="343" fillId="77" borderId="0" xfId="3859" applyNumberFormat="1" applyFont="1" applyFill="1" applyAlignment="1">
      <alignment horizontal="right" vertical="center"/>
    </xf>
    <xf numFmtId="0" fontId="238" fillId="77" borderId="0" xfId="0" applyFont="1" applyFill="1" applyAlignment="1">
      <alignment vertical="center" wrapText="1"/>
    </xf>
    <xf numFmtId="307" fontId="26" fillId="77" borderId="0" xfId="586" applyNumberFormat="1" applyFont="1" applyFill="1" applyAlignment="1">
      <alignment vertical="center"/>
    </xf>
    <xf numFmtId="9" fontId="26" fillId="77" borderId="0" xfId="610" applyFont="1" applyFill="1" applyBorder="1" applyAlignment="1">
      <alignment vertical="center"/>
    </xf>
    <xf numFmtId="0" fontId="14" fillId="77" borderId="0" xfId="819" applyFont="1" applyFill="1"/>
    <xf numFmtId="0" fontId="14" fillId="77" borderId="0" xfId="819" applyFont="1" applyFill="1" applyAlignment="1">
      <alignment horizontal="center" vertical="center"/>
    </xf>
    <xf numFmtId="0" fontId="14" fillId="77" borderId="0" xfId="819" applyFont="1" applyFill="1" applyAlignment="1">
      <alignment horizontal="right"/>
    </xf>
    <xf numFmtId="9" fontId="238" fillId="77" borderId="0" xfId="912" applyFont="1" applyFill="1" applyBorder="1" applyAlignment="1">
      <alignment horizontal="left" vertical="center" wrapText="1"/>
    </xf>
    <xf numFmtId="175" fontId="238" fillId="77" borderId="0" xfId="912" applyNumberFormat="1" applyFont="1" applyFill="1" applyBorder="1" applyAlignment="1">
      <alignment horizontal="right" vertical="center"/>
    </xf>
    <xf numFmtId="0" fontId="26" fillId="73" borderId="105" xfId="824" applyFont="1" applyFill="1" applyBorder="1" applyAlignment="1">
      <alignment vertical="center"/>
    </xf>
    <xf numFmtId="14" fontId="87" fillId="73" borderId="48" xfId="824" quotePrefix="1" applyNumberFormat="1" applyFont="1" applyFill="1" applyBorder="1" applyAlignment="1">
      <alignment horizontal="center" vertical="center"/>
    </xf>
    <xf numFmtId="0" fontId="351" fillId="0" borderId="0" xfId="585" applyFont="1" applyAlignment="1">
      <alignment vertical="center"/>
    </xf>
    <xf numFmtId="0" fontId="26" fillId="73" borderId="49" xfId="824" applyFont="1" applyFill="1" applyBorder="1" applyAlignment="1">
      <alignment vertical="center"/>
    </xf>
    <xf numFmtId="0" fontId="352" fillId="0" borderId="0" xfId="586" applyFont="1" applyAlignment="1">
      <alignment vertical="center"/>
    </xf>
    <xf numFmtId="0" fontId="192" fillId="77" borderId="0" xfId="586" applyFont="1" applyFill="1" applyAlignment="1">
      <alignment vertical="center"/>
    </xf>
    <xf numFmtId="0" fontId="176" fillId="77" borderId="0" xfId="586" applyFont="1" applyFill="1" applyAlignment="1">
      <alignment vertical="center"/>
    </xf>
    <xf numFmtId="0" fontId="192" fillId="77" borderId="0" xfId="585" applyFont="1" applyFill="1" applyAlignment="1">
      <alignment horizontal="left" vertical="center"/>
    </xf>
    <xf numFmtId="0" fontId="192" fillId="77" borderId="14" xfId="585" applyFont="1" applyFill="1" applyBorder="1" applyAlignment="1">
      <alignment horizontal="left" vertical="center" wrapText="1"/>
    </xf>
    <xf numFmtId="3" fontId="192" fillId="77" borderId="0" xfId="586" applyNumberFormat="1" applyFont="1" applyFill="1" applyAlignment="1">
      <alignment vertical="center"/>
    </xf>
    <xf numFmtId="0" fontId="192" fillId="77" borderId="0" xfId="585" applyFont="1" applyFill="1" applyAlignment="1">
      <alignment horizontal="left" vertical="center" wrapText="1"/>
    </xf>
    <xf numFmtId="175" fontId="192" fillId="77" borderId="0" xfId="912" applyNumberFormat="1" applyFont="1" applyFill="1" applyBorder="1" applyAlignment="1">
      <alignment horizontal="center" vertical="center"/>
    </xf>
    <xf numFmtId="9" fontId="192" fillId="77" borderId="0" xfId="912" applyFont="1" applyFill="1" applyBorder="1" applyAlignment="1">
      <alignment horizontal="left" vertical="center" wrapText="1"/>
    </xf>
    <xf numFmtId="9" fontId="192" fillId="77" borderId="14" xfId="912" applyFont="1" applyFill="1" applyBorder="1" applyAlignment="1">
      <alignment horizontal="left" vertical="center"/>
    </xf>
    <xf numFmtId="175" fontId="192" fillId="77" borderId="14" xfId="912" applyNumberFormat="1" applyFont="1" applyFill="1" applyBorder="1" applyAlignment="1">
      <alignment horizontal="center" vertical="center"/>
    </xf>
    <xf numFmtId="0" fontId="192" fillId="77" borderId="0" xfId="824" applyFont="1" applyFill="1" applyAlignment="1">
      <alignment vertical="center" wrapText="1"/>
    </xf>
    <xf numFmtId="180" fontId="176" fillId="77" borderId="0" xfId="586" applyNumberFormat="1" applyFont="1" applyFill="1" applyAlignment="1">
      <alignment vertical="center"/>
    </xf>
    <xf numFmtId="0" fontId="176" fillId="77" borderId="0" xfId="824" applyFont="1" applyFill="1" applyAlignment="1">
      <alignment vertical="center" wrapText="1"/>
    </xf>
    <xf numFmtId="0" fontId="192" fillId="77" borderId="0" xfId="824" applyFont="1" applyFill="1" applyAlignment="1">
      <alignment vertical="center"/>
    </xf>
    <xf numFmtId="0" fontId="14" fillId="77" borderId="0" xfId="819" applyFont="1" applyFill="1" applyAlignment="1">
      <alignment horizontal="center" vertical="center" wrapText="1"/>
    </xf>
    <xf numFmtId="0" fontId="188" fillId="77" borderId="0" xfId="819" applyFont="1" applyFill="1" applyAlignment="1">
      <alignment horizontal="center" vertical="center" wrapText="1"/>
    </xf>
    <xf numFmtId="0" fontId="185" fillId="73" borderId="54" xfId="819" applyFont="1" applyFill="1" applyBorder="1" applyAlignment="1">
      <alignment horizontal="center" vertical="center" wrapText="1"/>
    </xf>
    <xf numFmtId="0" fontId="185" fillId="77" borderId="0" xfId="819" applyFont="1" applyFill="1" applyAlignment="1">
      <alignment horizontal="center" vertical="center" wrapText="1"/>
    </xf>
    <xf numFmtId="0" fontId="325" fillId="77" borderId="100" xfId="819" applyFont="1" applyFill="1" applyBorder="1" applyAlignment="1">
      <alignment horizontal="center" vertical="center" wrapText="1"/>
    </xf>
    <xf numFmtId="304" fontId="26" fillId="77" borderId="0" xfId="958" applyNumberFormat="1" applyFont="1" applyFill="1" applyBorder="1" applyAlignment="1">
      <alignment vertical="center"/>
    </xf>
    <xf numFmtId="0" fontId="185" fillId="73" borderId="52" xfId="819" applyFont="1" applyFill="1" applyBorder="1" applyAlignment="1">
      <alignment horizontal="center" vertical="center"/>
    </xf>
    <xf numFmtId="308" fontId="26" fillId="77" borderId="0" xfId="586" applyNumberFormat="1" applyFont="1" applyFill="1" applyAlignment="1">
      <alignment horizontal="right" vertical="center"/>
    </xf>
    <xf numFmtId="0" fontId="194" fillId="0" borderId="0" xfId="586" applyFont="1" applyAlignment="1">
      <alignment vertical="center"/>
    </xf>
    <xf numFmtId="2" fontId="26" fillId="77" borderId="0" xfId="586" applyNumberFormat="1" applyFont="1" applyFill="1" applyAlignment="1">
      <alignment vertical="center"/>
    </xf>
    <xf numFmtId="259" fontId="26" fillId="77" borderId="0" xfId="586" applyNumberFormat="1" applyFont="1" applyFill="1" applyAlignment="1">
      <alignment vertical="center"/>
    </xf>
    <xf numFmtId="0" fontId="184" fillId="140" borderId="0" xfId="0" applyFont="1" applyFill="1" applyAlignment="1">
      <alignment wrapText="1"/>
    </xf>
    <xf numFmtId="0" fontId="185" fillId="140" borderId="0" xfId="0" applyFont="1" applyFill="1" applyAlignment="1">
      <alignment wrapText="1"/>
    </xf>
    <xf numFmtId="175" fontId="356" fillId="77" borderId="0" xfId="610" applyNumberFormat="1" applyFont="1" applyFill="1"/>
    <xf numFmtId="0" fontId="188" fillId="77" borderId="107" xfId="819" applyFont="1" applyFill="1" applyBorder="1" applyAlignment="1">
      <alignment horizontal="center" vertical="center"/>
    </xf>
    <xf numFmtId="0" fontId="185" fillId="77" borderId="54" xfId="819" applyFont="1" applyFill="1" applyBorder="1"/>
    <xf numFmtId="0" fontId="324" fillId="73" borderId="53" xfId="819" applyFont="1" applyFill="1" applyBorder="1" applyAlignment="1">
      <alignment horizontal="center" vertical="center"/>
    </xf>
    <xf numFmtId="3" fontId="192" fillId="77" borderId="0" xfId="585" applyNumberFormat="1" applyFont="1" applyFill="1" applyAlignment="1">
      <alignment horizontal="right" vertical="center"/>
    </xf>
    <xf numFmtId="3" fontId="192" fillId="77" borderId="14" xfId="585" applyNumberFormat="1" applyFont="1" applyFill="1" applyBorder="1" applyAlignment="1">
      <alignment horizontal="right" vertical="center"/>
    </xf>
    <xf numFmtId="179" fontId="192" fillId="77" borderId="0" xfId="585" applyNumberFormat="1" applyFont="1" applyFill="1" applyAlignment="1">
      <alignment horizontal="right" vertical="center"/>
    </xf>
    <xf numFmtId="179" fontId="192" fillId="77" borderId="0" xfId="585" applyNumberFormat="1" applyFont="1" applyFill="1" applyAlignment="1">
      <alignment horizontal="right" vertical="center" wrapText="1"/>
    </xf>
    <xf numFmtId="3" fontId="238" fillId="0" borderId="0" xfId="0" applyNumberFormat="1" applyFont="1" applyAlignment="1">
      <alignment horizontal="right" vertical="center"/>
    </xf>
    <xf numFmtId="0" fontId="238" fillId="77" borderId="0" xfId="824" applyFont="1" applyFill="1" applyAlignment="1">
      <alignment horizontal="left" vertical="center"/>
    </xf>
    <xf numFmtId="176" fontId="26" fillId="77" borderId="0" xfId="586" applyNumberFormat="1" applyFont="1" applyFill="1" applyAlignment="1">
      <alignment vertical="center"/>
    </xf>
    <xf numFmtId="175" fontId="192" fillId="77" borderId="62" xfId="912" applyNumberFormat="1" applyFont="1" applyFill="1" applyBorder="1" applyAlignment="1">
      <alignment horizontal="center" vertical="center"/>
    </xf>
    <xf numFmtId="175" fontId="192" fillId="77" borderId="63" xfId="912" applyNumberFormat="1" applyFont="1" applyFill="1" applyBorder="1" applyAlignment="1">
      <alignment horizontal="center" vertical="center"/>
    </xf>
    <xf numFmtId="3" fontId="176" fillId="77" borderId="0" xfId="586" applyNumberFormat="1" applyFont="1" applyFill="1" applyAlignment="1">
      <alignment vertical="center"/>
    </xf>
    <xf numFmtId="178" fontId="324" fillId="77" borderId="52" xfId="819" applyNumberFormat="1" applyFont="1" applyFill="1" applyBorder="1" applyAlignment="1">
      <alignment horizontal="center" vertical="center"/>
    </xf>
    <xf numFmtId="0" fontId="355" fillId="77" borderId="0" xfId="819" applyFont="1" applyFill="1" applyAlignment="1">
      <alignment horizontal="center" wrapText="1"/>
    </xf>
    <xf numFmtId="0" fontId="196" fillId="77" borderId="0" xfId="824" applyFont="1" applyFill="1" applyAlignment="1">
      <alignment horizontal="left" vertical="center"/>
    </xf>
    <xf numFmtId="178" fontId="196" fillId="77" borderId="0" xfId="912" applyNumberFormat="1" applyFont="1" applyFill="1" applyBorder="1" applyAlignment="1">
      <alignment horizontal="right" vertical="center"/>
    </xf>
    <xf numFmtId="178" fontId="196" fillId="77" borderId="14" xfId="912" applyNumberFormat="1" applyFont="1" applyFill="1" applyBorder="1" applyAlignment="1">
      <alignment horizontal="right" vertical="center"/>
    </xf>
    <xf numFmtId="0" fontId="359" fillId="77" borderId="0" xfId="824" applyFont="1" applyFill="1" applyAlignment="1">
      <alignment horizontal="left" vertical="center"/>
    </xf>
    <xf numFmtId="37" fontId="185" fillId="73" borderId="0" xfId="819" applyNumberFormat="1" applyFont="1" applyFill="1"/>
    <xf numFmtId="259" fontId="197" fillId="77" borderId="0" xfId="586" applyNumberFormat="1" applyFont="1" applyFill="1" applyAlignment="1">
      <alignment vertical="center"/>
    </xf>
    <xf numFmtId="37" fontId="238" fillId="77" borderId="0" xfId="0" applyNumberFormat="1" applyFont="1" applyFill="1"/>
    <xf numFmtId="0" fontId="325" fillId="77" borderId="0" xfId="819" applyFont="1" applyFill="1" applyAlignment="1">
      <alignment horizontal="center" vertical="center"/>
    </xf>
    <xf numFmtId="175" fontId="325" fillId="77" borderId="0" xfId="819" applyNumberFormat="1" applyFont="1" applyFill="1" applyAlignment="1">
      <alignment horizontal="right"/>
    </xf>
    <xf numFmtId="180" fontId="192" fillId="77" borderId="0" xfId="824" applyNumberFormat="1" applyFont="1" applyFill="1" applyAlignment="1">
      <alignment horizontal="center" vertical="center"/>
    </xf>
    <xf numFmtId="180" fontId="26" fillId="77" borderId="0" xfId="824" applyNumberFormat="1" applyFont="1" applyFill="1" applyAlignment="1">
      <alignment horizontal="center" vertical="center"/>
    </xf>
    <xf numFmtId="180" fontId="176" fillId="77" borderId="0" xfId="824" applyNumberFormat="1" applyFont="1" applyFill="1" applyAlignment="1">
      <alignment vertical="center" wrapText="1"/>
    </xf>
    <xf numFmtId="180" fontId="176" fillId="77" borderId="0" xfId="824" applyNumberFormat="1" applyFont="1" applyFill="1" applyAlignment="1">
      <alignment horizontal="center" vertical="center"/>
    </xf>
    <xf numFmtId="178" fontId="339" fillId="77" borderId="106" xfId="610" applyNumberFormat="1" applyFont="1" applyFill="1" applyBorder="1" applyAlignment="1">
      <alignment horizontal="right" vertical="center" wrapText="1"/>
    </xf>
    <xf numFmtId="0" fontId="238" fillId="77" borderId="0" xfId="585" applyFont="1" applyFill="1" applyAlignment="1">
      <alignment horizontal="left" vertical="center"/>
    </xf>
    <xf numFmtId="178" fontId="359" fillId="77" borderId="62" xfId="610" applyNumberFormat="1" applyFont="1" applyFill="1" applyBorder="1" applyAlignment="1">
      <alignment horizontal="right" vertical="center" wrapText="1"/>
    </xf>
    <xf numFmtId="0" fontId="339" fillId="0" borderId="0" xfId="0" applyFont="1" applyAlignment="1">
      <alignment horizontal="left" indent="1"/>
    </xf>
    <xf numFmtId="178" fontId="377" fillId="77" borderId="0" xfId="912" applyNumberFormat="1" applyFont="1" applyFill="1" applyBorder="1" applyAlignment="1">
      <alignment horizontal="right" vertical="center"/>
    </xf>
    <xf numFmtId="178" fontId="325" fillId="77" borderId="0" xfId="819" applyNumberFormat="1" applyFont="1" applyFill="1" applyAlignment="1">
      <alignment horizontal="right"/>
    </xf>
    <xf numFmtId="0" fontId="324" fillId="77" borderId="53" xfId="819" applyFont="1" applyFill="1" applyBorder="1" applyAlignment="1">
      <alignment horizontal="center" vertical="center"/>
    </xf>
    <xf numFmtId="0" fontId="358" fillId="0" borderId="53" xfId="819" applyFont="1" applyBorder="1" applyAlignment="1">
      <alignment horizontal="center" vertical="center"/>
    </xf>
    <xf numFmtId="9" fontId="185" fillId="73" borderId="115" xfId="819" applyNumberFormat="1" applyFont="1" applyFill="1" applyBorder="1"/>
    <xf numFmtId="178" fontId="339" fillId="77" borderId="116" xfId="610" applyNumberFormat="1" applyFont="1" applyFill="1" applyBorder="1" applyAlignment="1">
      <alignment horizontal="right" vertical="center" wrapText="1"/>
    </xf>
    <xf numFmtId="178" fontId="359" fillId="77" borderId="117" xfId="610" applyNumberFormat="1" applyFont="1" applyFill="1" applyBorder="1" applyAlignment="1">
      <alignment horizontal="right" vertical="center" wrapText="1"/>
    </xf>
    <xf numFmtId="180" fontId="176" fillId="0" borderId="0" xfId="586" applyNumberFormat="1" applyFont="1" applyAlignment="1">
      <alignment vertical="center"/>
    </xf>
    <xf numFmtId="2" fontId="324" fillId="73" borderId="112" xfId="819" applyNumberFormat="1" applyFont="1" applyFill="1" applyBorder="1" applyAlignment="1">
      <alignment horizontal="center" vertical="center"/>
    </xf>
    <xf numFmtId="2" fontId="324" fillId="77" borderId="52" xfId="819" applyNumberFormat="1" applyFont="1" applyFill="1" applyBorder="1" applyAlignment="1">
      <alignment horizontal="center" vertical="center"/>
    </xf>
    <xf numFmtId="175" fontId="176" fillId="77" borderId="0" xfId="586" applyNumberFormat="1" applyFont="1" applyFill="1" applyAlignment="1">
      <alignment vertical="center"/>
    </xf>
    <xf numFmtId="4" fontId="176" fillId="77" borderId="0" xfId="586" applyNumberFormat="1" applyFont="1" applyFill="1" applyAlignment="1">
      <alignment vertical="center"/>
    </xf>
    <xf numFmtId="309" fontId="176" fillId="77" borderId="0" xfId="586" applyNumberFormat="1" applyFont="1" applyFill="1" applyAlignment="1">
      <alignment vertical="center"/>
    </xf>
    <xf numFmtId="17" fontId="324" fillId="73" borderId="53" xfId="819" quotePrefix="1" applyNumberFormat="1" applyFont="1" applyFill="1" applyBorder="1" applyAlignment="1">
      <alignment horizontal="center" vertical="center"/>
    </xf>
    <xf numFmtId="0" fontId="324" fillId="77" borderId="52" xfId="819" applyFont="1" applyFill="1" applyBorder="1"/>
    <xf numFmtId="0" fontId="378" fillId="77" borderId="52" xfId="819" applyFont="1" applyFill="1" applyBorder="1"/>
    <xf numFmtId="0" fontId="379" fillId="77" borderId="52" xfId="819" applyFont="1" applyFill="1" applyBorder="1"/>
    <xf numFmtId="0" fontId="378" fillId="77" borderId="0" xfId="819" applyFont="1" applyFill="1" applyAlignment="1">
      <alignment horizontal="center" vertical="center"/>
    </xf>
    <xf numFmtId="0" fontId="324" fillId="77" borderId="0" xfId="819" applyFont="1" applyFill="1"/>
    <xf numFmtId="0" fontId="324" fillId="77" borderId="0" xfId="819" applyFont="1" applyFill="1" applyAlignment="1">
      <alignment wrapText="1"/>
    </xf>
    <xf numFmtId="0" fontId="185" fillId="77" borderId="14" xfId="819" applyFont="1" applyFill="1" applyBorder="1"/>
    <xf numFmtId="0" fontId="324" fillId="77" borderId="0" xfId="819" applyFont="1" applyFill="1" applyAlignment="1">
      <alignment vertical="center" wrapText="1"/>
    </xf>
    <xf numFmtId="175" fontId="185" fillId="73" borderId="0" xfId="622" applyNumberFormat="1" applyFont="1" applyFill="1" applyAlignment="1"/>
    <xf numFmtId="178" fontId="380" fillId="77" borderId="54" xfId="819" applyNumberFormat="1" applyFont="1" applyFill="1" applyBorder="1"/>
    <xf numFmtId="175" fontId="185" fillId="73" borderId="111" xfId="622" applyNumberFormat="1" applyFont="1" applyFill="1" applyBorder="1" applyAlignment="1"/>
    <xf numFmtId="178" fontId="380" fillId="77" borderId="0" xfId="819" applyNumberFormat="1" applyFont="1" applyFill="1"/>
    <xf numFmtId="175" fontId="185" fillId="73" borderId="113" xfId="622" applyNumberFormat="1" applyFont="1" applyFill="1" applyBorder="1" applyAlignment="1"/>
    <xf numFmtId="178" fontId="380" fillId="77" borderId="52" xfId="819" applyNumberFormat="1" applyFont="1" applyFill="1" applyBorder="1"/>
    <xf numFmtId="37" fontId="185" fillId="77" borderId="0" xfId="819" applyNumberFormat="1" applyFont="1" applyFill="1"/>
    <xf numFmtId="0" fontId="238" fillId="77" borderId="0" xfId="0" applyFont="1" applyFill="1" applyAlignment="1">
      <alignment horizontal="left"/>
    </xf>
    <xf numFmtId="0" fontId="26" fillId="0" borderId="0" xfId="824" applyFont="1" applyAlignment="1">
      <alignment horizontal="left" vertical="center" indent="1"/>
    </xf>
    <xf numFmtId="17" fontId="324" fillId="77" borderId="52" xfId="819" quotePrefix="1" applyNumberFormat="1" applyFont="1" applyFill="1" applyBorder="1" applyAlignment="1">
      <alignment horizontal="center" vertical="center"/>
    </xf>
    <xf numFmtId="0" fontId="239" fillId="0" borderId="0" xfId="0" applyFont="1"/>
    <xf numFmtId="3" fontId="87" fillId="73" borderId="0" xfId="586" applyNumberFormat="1" applyFont="1" applyFill="1" applyAlignment="1">
      <alignment vertical="center" wrapText="1"/>
    </xf>
    <xf numFmtId="175" fontId="26" fillId="77" borderId="0" xfId="610" applyNumberFormat="1" applyFont="1" applyFill="1" applyBorder="1" applyAlignment="1">
      <alignment horizontal="right" vertical="center"/>
    </xf>
    <xf numFmtId="14" fontId="87" fillId="73" borderId="48" xfId="824" applyNumberFormat="1" applyFont="1" applyFill="1" applyBorder="1" applyAlignment="1">
      <alignment horizontal="right" vertical="center" wrapText="1"/>
    </xf>
    <xf numFmtId="14" fontId="87" fillId="73" borderId="118" xfId="824" quotePrefix="1" applyNumberFormat="1" applyFont="1" applyFill="1" applyBorder="1" applyAlignment="1">
      <alignment horizontal="right" vertical="center" wrapText="1"/>
    </xf>
    <xf numFmtId="0" fontId="378" fillId="77" borderId="0" xfId="819" applyFont="1" applyFill="1" applyAlignment="1">
      <alignment horizontal="left" vertical="center"/>
    </xf>
    <xf numFmtId="37" fontId="185" fillId="77" borderId="52" xfId="819" applyNumberFormat="1" applyFont="1" applyFill="1" applyBorder="1" applyAlignment="1">
      <alignment horizontal="right"/>
    </xf>
    <xf numFmtId="178" fontId="325" fillId="77" borderId="52" xfId="819" applyNumberFormat="1" applyFont="1" applyFill="1" applyBorder="1" applyAlignment="1">
      <alignment horizontal="right"/>
    </xf>
    <xf numFmtId="0" fontId="358" fillId="77" borderId="121" xfId="819" applyFont="1" applyFill="1" applyBorder="1" applyAlignment="1">
      <alignment horizontal="center" vertical="center"/>
    </xf>
    <xf numFmtId="178" fontId="325" fillId="77" borderId="122" xfId="819" applyNumberFormat="1" applyFont="1" applyFill="1" applyBorder="1" applyAlignment="1">
      <alignment horizontal="right"/>
    </xf>
    <xf numFmtId="178" fontId="325" fillId="77" borderId="123" xfId="819" applyNumberFormat="1" applyFont="1" applyFill="1" applyBorder="1" applyAlignment="1">
      <alignment horizontal="right"/>
    </xf>
    <xf numFmtId="175" fontId="185" fillId="77" borderId="0" xfId="622" applyNumberFormat="1" applyFont="1" applyFill="1" applyAlignment="1"/>
    <xf numFmtId="14" fontId="87" fillId="73" borderId="51" xfId="824" quotePrefix="1" applyNumberFormat="1" applyFont="1" applyFill="1" applyBorder="1" applyAlignment="1">
      <alignment horizontal="right" vertical="center" wrapText="1"/>
    </xf>
    <xf numFmtId="0" fontId="185" fillId="141" borderId="0" xfId="819" applyFont="1" applyFill="1"/>
    <xf numFmtId="178" fontId="325" fillId="141" borderId="122" xfId="819" applyNumberFormat="1" applyFont="1" applyFill="1" applyBorder="1" applyAlignment="1">
      <alignment horizontal="right"/>
    </xf>
    <xf numFmtId="0" fontId="324" fillId="141" borderId="0" xfId="819" applyFont="1" applyFill="1"/>
    <xf numFmtId="178" fontId="358" fillId="141" borderId="52" xfId="819" applyNumberFormat="1" applyFont="1" applyFill="1" applyBorder="1" applyAlignment="1">
      <alignment horizontal="right"/>
    </xf>
    <xf numFmtId="0" fontId="376" fillId="77" borderId="0" xfId="586" applyFont="1" applyFill="1" applyAlignment="1">
      <alignment vertical="center" wrapText="1"/>
    </xf>
    <xf numFmtId="0" fontId="33" fillId="0" borderId="0" xfId="0" applyFont="1"/>
    <xf numFmtId="0" fontId="26" fillId="73" borderId="48" xfId="824" applyFont="1" applyFill="1" applyBorder="1" applyAlignment="1">
      <alignment vertical="center"/>
    </xf>
    <xf numFmtId="0" fontId="185" fillId="77" borderId="52" xfId="819" applyFont="1" applyFill="1" applyBorder="1" applyAlignment="1">
      <alignment wrapText="1"/>
    </xf>
    <xf numFmtId="179" fontId="238" fillId="77" borderId="0" xfId="585" applyNumberFormat="1" applyFont="1" applyFill="1" applyAlignment="1">
      <alignment horizontal="right" vertical="center" wrapText="1"/>
    </xf>
    <xf numFmtId="3" fontId="185" fillId="77" borderId="0" xfId="819" applyNumberFormat="1" applyFont="1" applyFill="1" applyAlignment="1">
      <alignment horizontal="right"/>
    </xf>
    <xf numFmtId="186" fontId="185" fillId="77" borderId="0" xfId="819" applyNumberFormat="1" applyFont="1" applyFill="1"/>
    <xf numFmtId="3" fontId="185" fillId="77" borderId="0" xfId="819" applyNumberFormat="1" applyFont="1" applyFill="1"/>
    <xf numFmtId="0" fontId="386" fillId="0" borderId="0" xfId="0" applyFont="1"/>
    <xf numFmtId="0" fontId="386" fillId="0" borderId="0" xfId="0" applyFont="1" applyAlignment="1">
      <alignment wrapText="1"/>
    </xf>
    <xf numFmtId="0" fontId="386" fillId="76" borderId="0" xfId="0" applyFont="1" applyFill="1" applyAlignment="1">
      <alignment wrapText="1"/>
    </xf>
    <xf numFmtId="0" fontId="354" fillId="0" borderId="0" xfId="586" applyFont="1" applyAlignment="1">
      <alignment horizontal="left" vertical="center" wrapText="1"/>
    </xf>
    <xf numFmtId="184" fontId="26" fillId="77" borderId="0" xfId="585" applyNumberFormat="1" applyFont="1" applyFill="1" applyAlignment="1">
      <alignment horizontal="right" vertical="center" wrapText="1"/>
    </xf>
    <xf numFmtId="176" fontId="0" fillId="0" borderId="0" xfId="0" applyNumberFormat="1"/>
    <xf numFmtId="0" fontId="35" fillId="77" borderId="0" xfId="7347" applyFill="1"/>
    <xf numFmtId="0" fontId="324" fillId="73" borderId="53" xfId="6821" applyFont="1" applyFill="1" applyBorder="1" applyAlignment="1">
      <alignment horizontal="center" vertical="center"/>
    </xf>
    <xf numFmtId="0" fontId="324" fillId="77" borderId="53" xfId="6821" applyFont="1" applyFill="1" applyBorder="1" applyAlignment="1">
      <alignment horizontal="center" vertical="center"/>
    </xf>
    <xf numFmtId="0" fontId="358" fillId="77" borderId="53" xfId="6821" applyFont="1" applyFill="1" applyBorder="1" applyAlignment="1">
      <alignment horizontal="center" vertical="center"/>
    </xf>
    <xf numFmtId="186" fontId="185" fillId="73" borderId="54" xfId="6821" applyNumberFormat="1" applyFont="1" applyFill="1" applyBorder="1"/>
    <xf numFmtId="186" fontId="185" fillId="77" borderId="0" xfId="6821" applyNumberFormat="1" applyFont="1" applyFill="1" applyAlignment="1">
      <alignment horizontal="right"/>
    </xf>
    <xf numFmtId="178" fontId="325" fillId="77" borderId="0" xfId="6821" applyNumberFormat="1" applyFont="1" applyFill="1" applyAlignment="1">
      <alignment horizontal="right"/>
    </xf>
    <xf numFmtId="186" fontId="185" fillId="73" borderId="0" xfId="6821" applyNumberFormat="1" applyFont="1" applyFill="1"/>
    <xf numFmtId="186" fontId="324" fillId="73" borderId="0" xfId="6821" applyNumberFormat="1" applyFont="1" applyFill="1"/>
    <xf numFmtId="186" fontId="324" fillId="77" borderId="0" xfId="6821" applyNumberFormat="1" applyFont="1" applyFill="1" applyAlignment="1">
      <alignment horizontal="right"/>
    </xf>
    <xf numFmtId="186" fontId="185" fillId="73" borderId="14" xfId="6821" applyNumberFormat="1" applyFont="1" applyFill="1" applyBorder="1"/>
    <xf numFmtId="186" fontId="185" fillId="77" borderId="14" xfId="6821" applyNumberFormat="1" applyFont="1" applyFill="1" applyBorder="1"/>
    <xf numFmtId="186" fontId="324" fillId="73" borderId="0" xfId="6821" applyNumberFormat="1" applyFont="1" applyFill="1" applyAlignment="1">
      <alignment vertical="center"/>
    </xf>
    <xf numFmtId="186" fontId="324" fillId="77" borderId="0" xfId="6821" applyNumberFormat="1" applyFont="1" applyFill="1" applyAlignment="1">
      <alignment horizontal="right" vertical="center"/>
    </xf>
    <xf numFmtId="186" fontId="185" fillId="141" borderId="0" xfId="6821" applyNumberFormat="1" applyFont="1" applyFill="1"/>
    <xf numFmtId="186" fontId="185" fillId="141" borderId="0" xfId="6821" applyNumberFormat="1" applyFont="1" applyFill="1" applyAlignment="1">
      <alignment horizontal="right"/>
    </xf>
    <xf numFmtId="178" fontId="325" fillId="141" borderId="0" xfId="6821" applyNumberFormat="1" applyFont="1" applyFill="1" applyAlignment="1">
      <alignment horizontal="right"/>
    </xf>
    <xf numFmtId="186" fontId="185" fillId="141" borderId="113" xfId="6821" applyNumberFormat="1" applyFont="1" applyFill="1" applyBorder="1"/>
    <xf numFmtId="186" fontId="324" fillId="141" borderId="52" xfId="6821" applyNumberFormat="1" applyFont="1" applyFill="1" applyBorder="1"/>
    <xf numFmtId="186" fontId="324" fillId="141" borderId="52" xfId="6821" applyNumberFormat="1" applyFont="1" applyFill="1" applyBorder="1" applyAlignment="1">
      <alignment horizontal="right"/>
    </xf>
    <xf numFmtId="178" fontId="358" fillId="141" borderId="52" xfId="6821" applyNumberFormat="1" applyFont="1" applyFill="1" applyBorder="1" applyAlignment="1">
      <alignment horizontal="right"/>
    </xf>
    <xf numFmtId="178" fontId="325" fillId="77" borderId="125" xfId="6821" applyNumberFormat="1" applyFont="1" applyFill="1" applyBorder="1" applyAlignment="1">
      <alignment horizontal="right"/>
    </xf>
    <xf numFmtId="0" fontId="324" fillId="77" borderId="52" xfId="6821" applyFont="1" applyFill="1" applyBorder="1" applyAlignment="1">
      <alignment horizontal="center" vertical="center"/>
    </xf>
    <xf numFmtId="175" fontId="185" fillId="77" borderId="0" xfId="6821" applyNumberFormat="1" applyFont="1" applyFill="1"/>
    <xf numFmtId="9" fontId="185" fillId="77" borderId="52" xfId="6821" applyNumberFormat="1" applyFont="1" applyFill="1" applyBorder="1"/>
    <xf numFmtId="0" fontId="324" fillId="73" borderId="112" xfId="6821" applyFont="1" applyFill="1" applyBorder="1" applyAlignment="1">
      <alignment horizontal="center" vertical="center"/>
    </xf>
    <xf numFmtId="186" fontId="185" fillId="73" borderId="113" xfId="6821" applyNumberFormat="1" applyFont="1" applyFill="1" applyBorder="1"/>
    <xf numFmtId="186" fontId="324" fillId="73" borderId="113" xfId="6821" applyNumberFormat="1" applyFont="1" applyFill="1" applyBorder="1"/>
    <xf numFmtId="186" fontId="185" fillId="73" borderId="114" xfId="6821" applyNumberFormat="1" applyFont="1" applyFill="1" applyBorder="1"/>
    <xf numFmtId="186" fontId="324" fillId="73" borderId="113" xfId="6821" applyNumberFormat="1" applyFont="1" applyFill="1" applyBorder="1" applyAlignment="1">
      <alignment vertical="center"/>
    </xf>
    <xf numFmtId="2" fontId="324" fillId="77" borderId="52" xfId="6821" applyNumberFormat="1" applyFont="1" applyFill="1" applyBorder="1" applyAlignment="1">
      <alignment horizontal="center" vertical="center"/>
    </xf>
    <xf numFmtId="17" fontId="324" fillId="77" borderId="52" xfId="6821" quotePrefix="1" applyNumberFormat="1" applyFont="1" applyFill="1" applyBorder="1" applyAlignment="1">
      <alignment horizontal="center" vertical="center"/>
    </xf>
    <xf numFmtId="37" fontId="185" fillId="77" borderId="113" xfId="6821" applyNumberFormat="1" applyFont="1" applyFill="1" applyBorder="1"/>
    <xf numFmtId="37" fontId="185" fillId="77" borderId="120" xfId="6821" applyNumberFormat="1" applyFont="1" applyFill="1" applyBorder="1"/>
    <xf numFmtId="37" fontId="185" fillId="77" borderId="0" xfId="6821" applyNumberFormat="1" applyFont="1" applyFill="1"/>
    <xf numFmtId="37" fontId="185" fillId="77" borderId="52" xfId="6821" applyNumberFormat="1" applyFont="1" applyFill="1" applyBorder="1" applyAlignment="1">
      <alignment horizontal="right"/>
    </xf>
    <xf numFmtId="14" fontId="87" fillId="73" borderId="118" xfId="824" quotePrefix="1" applyNumberFormat="1" applyFont="1" applyFill="1" applyBorder="1" applyAlignment="1">
      <alignment horizontal="center" vertical="center"/>
    </xf>
    <xf numFmtId="178" fontId="359" fillId="77" borderId="124" xfId="610" applyNumberFormat="1" applyFont="1" applyFill="1" applyBorder="1" applyAlignment="1">
      <alignment horizontal="right" vertical="center" wrapText="1"/>
    </xf>
    <xf numFmtId="4" fontId="87" fillId="77" borderId="0" xfId="586" applyNumberFormat="1" applyFont="1" applyFill="1" applyAlignment="1">
      <alignment vertical="center"/>
    </xf>
    <xf numFmtId="2" fontId="26" fillId="77" borderId="0" xfId="610" applyNumberFormat="1" applyFont="1" applyFill="1" applyBorder="1" applyAlignment="1">
      <alignment vertical="center"/>
    </xf>
    <xf numFmtId="0" fontId="8" fillId="0" borderId="0" xfId="7360"/>
    <xf numFmtId="0" fontId="103" fillId="0" borderId="72" xfId="7360" applyFont="1" applyBorder="1" applyAlignment="1">
      <alignment horizontal="left" vertical="center" wrapText="1" readingOrder="1"/>
    </xf>
    <xf numFmtId="176" fontId="245" fillId="0" borderId="72" xfId="7360" applyNumberFormat="1" applyFont="1" applyBorder="1" applyAlignment="1">
      <alignment horizontal="center" vertical="center" wrapText="1" readingOrder="1"/>
    </xf>
    <xf numFmtId="0" fontId="25" fillId="0" borderId="0" xfId="7360" applyFont="1" applyAlignment="1">
      <alignment horizontal="left" vertical="center" wrapText="1" readingOrder="1"/>
    </xf>
    <xf numFmtId="176" fontId="25" fillId="0" borderId="0" xfId="7360" applyNumberFormat="1" applyFont="1" applyAlignment="1">
      <alignment horizontal="center" vertical="center" wrapText="1" readingOrder="1"/>
    </xf>
    <xf numFmtId="176" fontId="245" fillId="0" borderId="0" xfId="7360" applyNumberFormat="1" applyFont="1" applyAlignment="1">
      <alignment horizontal="center" vertical="center" wrapText="1" readingOrder="1"/>
    </xf>
    <xf numFmtId="0" fontId="381" fillId="0" borderId="0" xfId="7360" applyFont="1"/>
    <xf numFmtId="176" fontId="54" fillId="0" borderId="0" xfId="7360" applyNumberFormat="1" applyFont="1" applyAlignment="1">
      <alignment horizontal="center" vertical="center" wrapText="1" readingOrder="1"/>
    </xf>
    <xf numFmtId="2" fontId="20" fillId="0" borderId="0" xfId="7360" applyNumberFormat="1" applyFont="1" applyAlignment="1">
      <alignment horizontal="center" vertical="center"/>
    </xf>
    <xf numFmtId="0" fontId="8" fillId="0" borderId="0" xfId="7360" applyAlignment="1">
      <alignment horizontal="center"/>
    </xf>
    <xf numFmtId="0" fontId="316" fillId="0" borderId="72" xfId="7360" applyFont="1" applyBorder="1" applyAlignment="1">
      <alignment horizontal="left" vertical="center"/>
    </xf>
    <xf numFmtId="0" fontId="342" fillId="0" borderId="72" xfId="7360" applyFont="1" applyBorder="1" applyAlignment="1">
      <alignment horizontal="center" vertical="center" wrapText="1" readingOrder="1"/>
    </xf>
    <xf numFmtId="0" fontId="8" fillId="0" borderId="0" xfId="7360" applyAlignment="1">
      <alignment horizontal="left"/>
    </xf>
    <xf numFmtId="0" fontId="20" fillId="0" borderId="0" xfId="7360" applyFont="1" applyAlignment="1">
      <alignment horizontal="left" vertical="center"/>
    </xf>
    <xf numFmtId="177" fontId="54" fillId="0" borderId="0" xfId="7360" applyNumberFormat="1" applyFont="1" applyAlignment="1">
      <alignment horizontal="center" vertical="center" wrapText="1" readingOrder="1"/>
    </xf>
    <xf numFmtId="0" fontId="389" fillId="0" borderId="0" xfId="7360" applyFont="1" applyAlignment="1">
      <alignment horizontal="left" vertical="center"/>
    </xf>
    <xf numFmtId="0" fontId="20" fillId="0" borderId="72" xfId="7360" applyFont="1" applyBorder="1" applyAlignment="1">
      <alignment horizontal="left" vertical="center"/>
    </xf>
    <xf numFmtId="177" fontId="245" fillId="0" borderId="72" xfId="7360" applyNumberFormat="1" applyFont="1" applyBorder="1" applyAlignment="1">
      <alignment horizontal="center" vertical="center" wrapText="1" readingOrder="1"/>
    </xf>
    <xf numFmtId="0" fontId="389" fillId="0" borderId="14" xfId="7360" applyFont="1" applyBorder="1"/>
    <xf numFmtId="0" fontId="8" fillId="0" borderId="14" xfId="7360" applyBorder="1" applyAlignment="1">
      <alignment horizontal="center"/>
    </xf>
    <xf numFmtId="0" fontId="316" fillId="0" borderId="0" xfId="7360" applyFont="1" applyAlignment="1">
      <alignment horizontal="left" vertical="center"/>
    </xf>
    <xf numFmtId="0" fontId="8" fillId="0" borderId="14" xfId="7360" applyBorder="1"/>
    <xf numFmtId="0" fontId="389" fillId="0" borderId="14" xfId="7360" applyFont="1" applyBorder="1" applyAlignment="1">
      <alignment horizontal="left" vertical="center"/>
    </xf>
    <xf numFmtId="0" fontId="316" fillId="0" borderId="0" xfId="7360" applyFont="1"/>
    <xf numFmtId="176" fontId="20" fillId="0" borderId="0" xfId="7360" applyNumberFormat="1" applyFont="1" applyAlignment="1">
      <alignment horizontal="center" vertical="center"/>
    </xf>
    <xf numFmtId="176" fontId="390" fillId="0" borderId="0" xfId="7360" applyNumberFormat="1" applyFont="1" applyAlignment="1">
      <alignment horizontal="center"/>
    </xf>
    <xf numFmtId="177" fontId="243" fillId="0" borderId="0" xfId="7360" applyNumberFormat="1" applyFont="1" applyAlignment="1">
      <alignment horizontal="left" vertical="center"/>
    </xf>
    <xf numFmtId="176" fontId="342" fillId="0" borderId="72" xfId="7360" applyNumberFormat="1" applyFont="1" applyBorder="1" applyAlignment="1">
      <alignment horizontal="center" vertical="center" wrapText="1" readingOrder="1"/>
    </xf>
    <xf numFmtId="176" fontId="8" fillId="0" borderId="14" xfId="7360" applyNumberFormat="1" applyBorder="1" applyAlignment="1">
      <alignment horizontal="center"/>
    </xf>
    <xf numFmtId="176" fontId="316" fillId="0" borderId="0" xfId="7360" applyNumberFormat="1" applyFont="1" applyAlignment="1">
      <alignment horizontal="center" vertical="center"/>
    </xf>
    <xf numFmtId="176" fontId="8" fillId="0" borderId="0" xfId="7360" applyNumberFormat="1" applyAlignment="1">
      <alignment horizontal="center"/>
    </xf>
    <xf numFmtId="176" fontId="54" fillId="0" borderId="14" xfId="7360" applyNumberFormat="1" applyFont="1" applyBorder="1" applyAlignment="1">
      <alignment horizontal="center" vertical="center" wrapText="1" readingOrder="1"/>
    </xf>
    <xf numFmtId="176" fontId="316" fillId="0" borderId="0" xfId="7360" applyNumberFormat="1" applyFont="1" applyAlignment="1">
      <alignment horizontal="center"/>
    </xf>
    <xf numFmtId="0" fontId="20" fillId="0" borderId="0" xfId="7360" applyFont="1" applyAlignment="1">
      <alignment horizontal="left" vertical="center" wrapText="1"/>
    </xf>
    <xf numFmtId="176" fontId="20" fillId="0" borderId="0" xfId="7360" applyNumberFormat="1" applyFont="1" applyAlignment="1">
      <alignment horizontal="center" vertical="center" wrapText="1"/>
    </xf>
    <xf numFmtId="0" fontId="392" fillId="0" borderId="0" xfId="7360" applyFont="1"/>
    <xf numFmtId="0" fontId="11" fillId="77" borderId="0" xfId="819" applyFont="1" applyFill="1"/>
    <xf numFmtId="0" fontId="11" fillId="77" borderId="0" xfId="819" applyFont="1" applyFill="1" applyAlignment="1">
      <alignment horizontal="center" vertical="center"/>
    </xf>
    <xf numFmtId="37" fontId="11" fillId="77" borderId="0" xfId="819" applyNumberFormat="1" applyFont="1" applyFill="1"/>
    <xf numFmtId="43" fontId="11" fillId="77" borderId="0" xfId="958" applyFont="1" applyFill="1"/>
    <xf numFmtId="175" fontId="11" fillId="77" borderId="0" xfId="610" applyNumberFormat="1" applyFont="1" applyFill="1"/>
    <xf numFmtId="0" fontId="11" fillId="77" borderId="0" xfId="819" applyFont="1" applyFill="1" applyAlignment="1">
      <alignment horizontal="center" vertical="center" wrapText="1"/>
    </xf>
    <xf numFmtId="43" fontId="11" fillId="77" borderId="0" xfId="785" applyFont="1" applyFill="1"/>
    <xf numFmtId="0" fontId="194" fillId="77" borderId="0" xfId="0" applyFont="1" applyFill="1"/>
    <xf numFmtId="0" fontId="349" fillId="77" borderId="0" xfId="7344" applyFont="1" applyFill="1" applyAlignment="1">
      <alignment horizontal="left"/>
    </xf>
    <xf numFmtId="0" fontId="194" fillId="77" borderId="0" xfId="7344" applyFont="1" applyFill="1"/>
    <xf numFmtId="0" fontId="187" fillId="0" borderId="0" xfId="914" applyAlignment="1" applyProtection="1">
      <alignment vertical="center"/>
    </xf>
    <xf numFmtId="0" fontId="185" fillId="77" borderId="126" xfId="819" applyFont="1" applyFill="1" applyBorder="1"/>
    <xf numFmtId="186" fontId="185" fillId="77" borderId="126" xfId="819" applyNumberFormat="1" applyFont="1" applyFill="1" applyBorder="1"/>
    <xf numFmtId="0" fontId="236" fillId="77" borderId="126" xfId="819" applyFont="1" applyFill="1" applyBorder="1"/>
    <xf numFmtId="186" fontId="236" fillId="73" borderId="126" xfId="819" applyNumberFormat="1" applyFont="1" applyFill="1" applyBorder="1"/>
    <xf numFmtId="186" fontId="236" fillId="77" borderId="126" xfId="819" applyNumberFormat="1" applyFont="1" applyFill="1" applyBorder="1"/>
    <xf numFmtId="9" fontId="87" fillId="77" borderId="0" xfId="912" applyFont="1" applyFill="1" applyBorder="1" applyAlignment="1">
      <alignment horizontal="left" vertical="center" wrapText="1"/>
    </xf>
    <xf numFmtId="0" fontId="238" fillId="77" borderId="14" xfId="824" applyFont="1" applyFill="1" applyBorder="1" applyAlignment="1">
      <alignment horizontal="left" vertical="center"/>
    </xf>
    <xf numFmtId="180" fontId="26" fillId="77" borderId="14" xfId="824" applyNumberFormat="1" applyFont="1" applyFill="1" applyBorder="1" applyAlignment="1">
      <alignment horizontal="center" vertical="center"/>
    </xf>
    <xf numFmtId="0" fontId="26" fillId="145" borderId="105" xfId="824" applyFont="1" applyFill="1" applyBorder="1" applyAlignment="1">
      <alignment vertical="center"/>
    </xf>
    <xf numFmtId="0" fontId="239" fillId="73" borderId="0" xfId="586" applyFont="1" applyFill="1" applyAlignment="1">
      <alignment vertical="center" wrapText="1"/>
    </xf>
    <xf numFmtId="14" fontId="239" fillId="73" borderId="0" xfId="824" quotePrefix="1" applyNumberFormat="1" applyFont="1" applyFill="1" applyAlignment="1">
      <alignment horizontal="center" vertical="center"/>
    </xf>
    <xf numFmtId="0" fontId="388" fillId="146" borderId="0" xfId="586" applyFont="1" applyFill="1" applyAlignment="1">
      <alignment vertical="center" wrapText="1"/>
    </xf>
    <xf numFmtId="14" fontId="388" fillId="146" borderId="0" xfId="824" quotePrefix="1" applyNumberFormat="1" applyFont="1" applyFill="1" applyAlignment="1">
      <alignment horizontal="center" vertical="center"/>
    </xf>
    <xf numFmtId="0" fontId="339" fillId="77" borderId="0" xfId="0" applyFont="1" applyFill="1" applyAlignment="1">
      <alignment horizontal="left" indent="2"/>
    </xf>
    <xf numFmtId="9" fontId="26" fillId="77" borderId="0" xfId="610" applyFont="1" applyFill="1" applyAlignment="1">
      <alignment vertical="center"/>
    </xf>
    <xf numFmtId="184" fontId="239" fillId="77" borderId="0" xfId="585" applyNumberFormat="1" applyFont="1" applyFill="1" applyAlignment="1">
      <alignment horizontal="right" vertical="center" wrapText="1"/>
    </xf>
    <xf numFmtId="9" fontId="238" fillId="77" borderId="0" xfId="610" applyFont="1" applyFill="1" applyAlignment="1">
      <alignment vertical="center"/>
    </xf>
    <xf numFmtId="176" fontId="238" fillId="77" borderId="0" xfId="0" applyNumberFormat="1" applyFont="1" applyFill="1"/>
    <xf numFmtId="9" fontId="26" fillId="77" borderId="0" xfId="610" applyFont="1" applyFill="1" applyAlignment="1">
      <alignment horizontal="right" vertical="center" wrapText="1"/>
    </xf>
    <xf numFmtId="2" fontId="238" fillId="77" borderId="0" xfId="610" applyNumberFormat="1" applyFont="1" applyFill="1" applyAlignment="1">
      <alignment vertical="center"/>
    </xf>
    <xf numFmtId="175" fontId="238" fillId="0" borderId="0" xfId="610" applyNumberFormat="1" applyFont="1"/>
    <xf numFmtId="177" fontId="243" fillId="0" borderId="0" xfId="7360" applyNumberFormat="1" applyFont="1" applyAlignment="1">
      <alignment horizontal="center" vertical="center"/>
    </xf>
    <xf numFmtId="0" fontId="243" fillId="0" borderId="0" xfId="7360" applyFont="1"/>
    <xf numFmtId="0" fontId="243" fillId="0" borderId="0" xfId="7360" applyFont="1" applyAlignment="1">
      <alignment horizontal="center"/>
    </xf>
    <xf numFmtId="0" fontId="342" fillId="0" borderId="0" xfId="7360" applyFont="1" applyAlignment="1">
      <alignment horizontal="center" vertical="center" wrapText="1" readingOrder="1"/>
    </xf>
    <xf numFmtId="184" fontId="238" fillId="77" borderId="0" xfId="585" applyNumberFormat="1" applyFont="1" applyFill="1" applyAlignment="1">
      <alignment horizontal="right" vertical="center" wrapText="1"/>
    </xf>
    <xf numFmtId="10" fontId="26" fillId="77" borderId="0" xfId="610" applyNumberFormat="1" applyFont="1" applyFill="1" applyAlignment="1">
      <alignment vertical="center"/>
    </xf>
    <xf numFmtId="9" fontId="238" fillId="77" borderId="0" xfId="610" applyFont="1" applyFill="1"/>
    <xf numFmtId="9" fontId="238" fillId="0" borderId="0" xfId="610" applyFont="1"/>
    <xf numFmtId="0" fontId="238" fillId="77" borderId="14" xfId="0" applyFont="1" applyFill="1" applyBorder="1"/>
    <xf numFmtId="183" fontId="238" fillId="77" borderId="0" xfId="0" quotePrefix="1" applyNumberFormat="1" applyFont="1" applyFill="1" applyAlignment="1">
      <alignment horizontal="right"/>
    </xf>
    <xf numFmtId="183" fontId="238" fillId="77" borderId="14" xfId="0" quotePrefix="1" applyNumberFormat="1" applyFont="1" applyFill="1" applyBorder="1" applyAlignment="1">
      <alignment horizontal="right"/>
    </xf>
    <xf numFmtId="183" fontId="239" fillId="77" borderId="0" xfId="0" applyNumberFormat="1" applyFont="1" applyFill="1" applyAlignment="1">
      <alignment horizontal="right"/>
    </xf>
    <xf numFmtId="10" fontId="238" fillId="77" borderId="0" xfId="610" quotePrefix="1" applyNumberFormat="1" applyFont="1" applyFill="1" applyAlignment="1">
      <alignment horizontal="right"/>
    </xf>
    <xf numFmtId="10" fontId="239" fillId="77" borderId="0" xfId="610" quotePrefix="1" applyNumberFormat="1" applyFont="1" applyFill="1" applyAlignment="1">
      <alignment horizontal="right"/>
    </xf>
    <xf numFmtId="0" fontId="235" fillId="77" borderId="0" xfId="7338" applyFill="1" applyAlignment="1">
      <alignment horizontal="left" vertical="center" wrapText="1"/>
    </xf>
    <xf numFmtId="176" fontId="235" fillId="77" borderId="0" xfId="7338" applyNumberFormat="1" applyFill="1" applyAlignment="1">
      <alignment horizontal="right" vertical="center" wrapText="1"/>
    </xf>
    <xf numFmtId="0" fontId="381" fillId="77" borderId="72" xfId="7338" applyFont="1" applyFill="1" applyBorder="1" applyAlignment="1">
      <alignment horizontal="left"/>
    </xf>
    <xf numFmtId="176" fontId="381" fillId="77" borderId="72" xfId="7338" applyNumberFormat="1" applyFont="1" applyFill="1" applyBorder="1" applyAlignment="1">
      <alignment horizontal="right"/>
    </xf>
    <xf numFmtId="0" fontId="235" fillId="77" borderId="0" xfId="7338" applyFill="1" applyAlignment="1">
      <alignment horizontal="left"/>
    </xf>
    <xf numFmtId="176" fontId="235" fillId="77" borderId="0" xfId="7338" applyNumberFormat="1" applyFill="1" applyAlignment="1">
      <alignment horizontal="right"/>
    </xf>
    <xf numFmtId="0" fontId="381" fillId="77" borderId="82" xfId="7338" applyFont="1" applyFill="1" applyBorder="1" applyAlignment="1">
      <alignment horizontal="left"/>
    </xf>
    <xf numFmtId="176" fontId="381" fillId="77" borderId="82" xfId="7338" applyNumberFormat="1" applyFont="1" applyFill="1" applyBorder="1" applyAlignment="1">
      <alignment horizontal="right"/>
    </xf>
    <xf numFmtId="0" fontId="20" fillId="77" borderId="0" xfId="7378" applyFill="1"/>
    <xf numFmtId="0" fontId="393" fillId="0" borderId="0" xfId="7378" applyFont="1"/>
    <xf numFmtId="0" fontId="25" fillId="0" borderId="0" xfId="5056"/>
    <xf numFmtId="10" fontId="381" fillId="77" borderId="72" xfId="610" applyNumberFormat="1" applyFont="1" applyFill="1" applyBorder="1" applyAlignment="1">
      <alignment horizontal="right"/>
    </xf>
    <xf numFmtId="10" fontId="381" fillId="77" borderId="82" xfId="610" applyNumberFormat="1" applyFont="1" applyFill="1" applyBorder="1" applyAlignment="1">
      <alignment horizontal="right"/>
    </xf>
    <xf numFmtId="10" fontId="381" fillId="77" borderId="0" xfId="610" applyNumberFormat="1" applyFont="1" applyFill="1"/>
    <xf numFmtId="184" fontId="192" fillId="77" borderId="14" xfId="585" applyNumberFormat="1" applyFont="1" applyFill="1" applyBorder="1" applyAlignment="1">
      <alignment horizontal="right" vertical="center" wrapText="1"/>
    </xf>
    <xf numFmtId="260" fontId="26" fillId="77" borderId="0" xfId="585" applyNumberFormat="1" applyFont="1" applyFill="1" applyAlignment="1">
      <alignment horizontal="left" vertical="center" wrapText="1" indent="1"/>
    </xf>
    <xf numFmtId="0" fontId="196" fillId="77" borderId="0" xfId="585" applyFont="1" applyFill="1" applyAlignment="1">
      <alignment horizontal="left" vertical="center"/>
    </xf>
    <xf numFmtId="0" fontId="196" fillId="77" borderId="14" xfId="585" applyFont="1" applyFill="1" applyBorder="1" applyAlignment="1">
      <alignment horizontal="left" vertical="center" wrapText="1"/>
    </xf>
    <xf numFmtId="3" fontId="238" fillId="77" borderId="0" xfId="0" applyNumberFormat="1" applyFont="1" applyFill="1"/>
    <xf numFmtId="0" fontId="381" fillId="77" borderId="0" xfId="7338" applyFont="1" applyFill="1" applyAlignment="1">
      <alignment horizontal="left"/>
    </xf>
    <xf numFmtId="176" fontId="381" fillId="77" borderId="0" xfId="7338" applyNumberFormat="1" applyFont="1" applyFill="1" applyAlignment="1">
      <alignment horizontal="right"/>
    </xf>
    <xf numFmtId="0" fontId="20" fillId="77" borderId="0" xfId="7378" applyFill="1" applyAlignment="1">
      <alignment horizontal="center"/>
    </xf>
    <xf numFmtId="0" fontId="239" fillId="73" borderId="48" xfId="824" applyFont="1" applyFill="1" applyBorder="1" applyAlignment="1">
      <alignment horizontal="left" vertical="center"/>
    </xf>
    <xf numFmtId="0" fontId="239" fillId="73" borderId="48" xfId="824" applyFont="1" applyFill="1" applyBorder="1" applyAlignment="1">
      <alignment horizontal="center" vertical="center"/>
    </xf>
    <xf numFmtId="0" fontId="239" fillId="142" borderId="0" xfId="824" applyFont="1" applyFill="1" applyAlignment="1">
      <alignment horizontal="left" vertical="center"/>
    </xf>
    <xf numFmtId="180" fontId="239" fillId="77" borderId="0" xfId="824" applyNumberFormat="1" applyFont="1" applyFill="1" applyAlignment="1">
      <alignment horizontal="right" vertical="center"/>
    </xf>
    <xf numFmtId="0" fontId="193" fillId="77" borderId="0" xfId="824" applyFont="1" applyFill="1" applyAlignment="1">
      <alignment vertical="center"/>
    </xf>
    <xf numFmtId="14" fontId="87" fillId="77" borderId="0" xfId="824" quotePrefix="1" applyNumberFormat="1" applyFont="1" applyFill="1" applyAlignment="1">
      <alignment horizontal="center" vertical="center"/>
    </xf>
    <xf numFmtId="0" fontId="348" fillId="81" borderId="0" xfId="586" applyFont="1" applyFill="1" applyAlignment="1">
      <alignment vertical="center" wrapText="1"/>
    </xf>
    <xf numFmtId="3" fontId="348" fillId="81" borderId="0" xfId="586" applyNumberFormat="1" applyFont="1" applyFill="1" applyAlignment="1">
      <alignment vertical="center" wrapText="1"/>
    </xf>
    <xf numFmtId="0" fontId="87" fillId="75" borderId="0" xfId="586" applyFont="1" applyFill="1" applyAlignment="1">
      <alignment vertical="center" wrapText="1"/>
    </xf>
    <xf numFmtId="37" fontId="394" fillId="0" borderId="0" xfId="7379" applyFont="1"/>
    <xf numFmtId="0" fontId="238" fillId="142" borderId="0" xfId="824" applyFont="1" applyFill="1" applyAlignment="1">
      <alignment horizontal="center" vertical="center"/>
    </xf>
    <xf numFmtId="176" fontId="20" fillId="0" borderId="0" xfId="7360" applyNumberFormat="1" applyFont="1" applyAlignment="1">
      <alignment horizontal="left" vertical="center"/>
    </xf>
    <xf numFmtId="3" fontId="239" fillId="77" borderId="0" xfId="0" applyNumberFormat="1" applyFont="1" applyFill="1" applyAlignment="1">
      <alignment horizontal="right" vertical="center"/>
    </xf>
    <xf numFmtId="3" fontId="239" fillId="77" borderId="0" xfId="0" applyNumberFormat="1" applyFont="1" applyFill="1"/>
    <xf numFmtId="3" fontId="87" fillId="75" borderId="0" xfId="586" applyNumberFormat="1" applyFont="1" applyFill="1" applyAlignment="1">
      <alignment vertical="center" wrapText="1"/>
    </xf>
    <xf numFmtId="183" fontId="235" fillId="77" borderId="0" xfId="7338" applyNumberFormat="1" applyFill="1" applyAlignment="1">
      <alignment horizontal="right" vertical="center" wrapText="1"/>
    </xf>
    <xf numFmtId="14" fontId="87" fillId="73" borderId="48" xfId="824" applyNumberFormat="1" applyFont="1" applyFill="1" applyBorder="1" applyAlignment="1">
      <alignment horizontal="center" vertical="center"/>
    </xf>
    <xf numFmtId="14" fontId="87" fillId="73" borderId="50" xfId="824" applyNumberFormat="1" applyFont="1" applyFill="1" applyBorder="1" applyAlignment="1">
      <alignment horizontal="right" vertical="center" wrapText="1"/>
    </xf>
    <xf numFmtId="177" fontId="243" fillId="0" borderId="0" xfId="7360" applyNumberFormat="1" applyFont="1" applyAlignment="1">
      <alignment horizontal="center"/>
    </xf>
    <xf numFmtId="177" fontId="316" fillId="0" borderId="0" xfId="7360" applyNumberFormat="1" applyFont="1" applyAlignment="1">
      <alignment horizontal="center" vertical="center"/>
    </xf>
    <xf numFmtId="183" fontId="238" fillId="77" borderId="0" xfId="0" applyNumberFormat="1" applyFont="1" applyFill="1" applyAlignment="1">
      <alignment horizontal="right"/>
    </xf>
    <xf numFmtId="183" fontId="238" fillId="77" borderId="14" xfId="0" applyNumberFormat="1" applyFont="1" applyFill="1" applyBorder="1" applyAlignment="1">
      <alignment horizontal="right"/>
    </xf>
    <xf numFmtId="175" fontId="238" fillId="77" borderId="0" xfId="912" applyNumberFormat="1" applyFont="1" applyFill="1" applyAlignment="1">
      <alignment horizontal="right" vertical="center"/>
    </xf>
    <xf numFmtId="175" fontId="238" fillId="77" borderId="0" xfId="610" applyNumberFormat="1" applyFont="1" applyFill="1" applyAlignment="1">
      <alignment horizontal="right" vertical="center"/>
    </xf>
    <xf numFmtId="3" fontId="238" fillId="77" borderId="0" xfId="586" applyNumberFormat="1" applyFont="1" applyFill="1" applyAlignment="1">
      <alignment vertical="center"/>
    </xf>
    <xf numFmtId="175" fontId="238" fillId="77" borderId="0" xfId="610" applyNumberFormat="1" applyFont="1" applyFill="1" applyAlignment="1">
      <alignment vertical="center"/>
    </xf>
    <xf numFmtId="0" fontId="238" fillId="77" borderId="0" xfId="586" applyFont="1" applyFill="1" applyAlignment="1">
      <alignment vertical="center"/>
    </xf>
    <xf numFmtId="175" fontId="238" fillId="77" borderId="0" xfId="610" applyNumberFormat="1" applyFont="1" applyFill="1"/>
    <xf numFmtId="0" fontId="381" fillId="0" borderId="0" xfId="7360" applyFont="1" applyAlignment="1">
      <alignment horizontal="center" vertical="center"/>
    </xf>
    <xf numFmtId="0" fontId="381" fillId="0" borderId="0" xfId="7360" applyFont="1" applyAlignment="1">
      <alignment vertical="center"/>
    </xf>
    <xf numFmtId="0" fontId="235" fillId="0" borderId="0" xfId="7360" applyFont="1" applyAlignment="1">
      <alignment vertical="center"/>
    </xf>
    <xf numFmtId="0" fontId="235" fillId="0" borderId="0" xfId="7360" applyFont="1" applyAlignment="1">
      <alignment horizontal="center" vertical="center"/>
    </xf>
    <xf numFmtId="0" fontId="395" fillId="144" borderId="6" xfId="7360" applyFont="1" applyFill="1" applyBorder="1" applyAlignment="1">
      <alignment horizontal="center" vertical="center" wrapText="1"/>
    </xf>
    <xf numFmtId="0" fontId="395" fillId="144" borderId="6" xfId="7360" applyFont="1" applyFill="1" applyBorder="1" applyAlignment="1">
      <alignment horizontal="left" vertical="center" wrapText="1"/>
    </xf>
    <xf numFmtId="0" fontId="395" fillId="144" borderId="126" xfId="7360" applyFont="1" applyFill="1" applyBorder="1" applyAlignment="1">
      <alignment horizontal="center" vertical="center" wrapText="1"/>
    </xf>
    <xf numFmtId="0" fontId="238" fillId="0" borderId="6" xfId="7360" applyFont="1" applyBorder="1" applyAlignment="1">
      <alignment horizontal="center" vertical="center" wrapText="1"/>
    </xf>
    <xf numFmtId="0" fontId="238" fillId="0" borderId="6" xfId="7360" applyFont="1" applyBorder="1" applyAlignment="1">
      <alignment horizontal="left" vertical="center" wrapText="1"/>
    </xf>
    <xf numFmtId="0" fontId="235" fillId="77" borderId="0" xfId="7360" applyFont="1" applyFill="1" applyAlignment="1">
      <alignment vertical="center"/>
    </xf>
    <xf numFmtId="0" fontId="240" fillId="0" borderId="0" xfId="7360" applyFont="1" applyAlignment="1">
      <alignment vertical="center"/>
    </xf>
    <xf numFmtId="0" fontId="396" fillId="0" borderId="0" xfId="7359" applyFont="1" applyAlignment="1">
      <alignment horizontal="left" vertical="center" wrapText="1"/>
    </xf>
    <xf numFmtId="9" fontId="238" fillId="77" borderId="0" xfId="610" applyFont="1" applyFill="1" applyAlignment="1">
      <alignment horizontal="right"/>
    </xf>
    <xf numFmtId="175" fontId="238" fillId="77" borderId="0" xfId="610" applyNumberFormat="1" applyFont="1" applyFill="1" applyAlignment="1">
      <alignment horizontal="right"/>
    </xf>
    <xf numFmtId="0" fontId="238" fillId="77" borderId="6" xfId="7360" applyFont="1" applyFill="1" applyBorder="1" applyAlignment="1">
      <alignment horizontal="left" vertical="center" wrapText="1"/>
    </xf>
    <xf numFmtId="259" fontId="192" fillId="77" borderId="0" xfId="586" applyNumberFormat="1" applyFont="1" applyFill="1" applyAlignment="1">
      <alignment vertical="center"/>
    </xf>
    <xf numFmtId="14" fontId="388" fillId="146" borderId="0" xfId="824" applyNumberFormat="1" applyFont="1" applyFill="1" applyAlignment="1">
      <alignment horizontal="center" vertical="center"/>
    </xf>
    <xf numFmtId="14" fontId="239" fillId="73" borderId="0" xfId="824" applyNumberFormat="1" applyFont="1" applyFill="1" applyAlignment="1">
      <alignment horizontal="center" vertical="center"/>
    </xf>
    <xf numFmtId="14" fontId="87" fillId="73" borderId="0" xfId="824" applyNumberFormat="1" applyFont="1" applyFill="1" applyAlignment="1">
      <alignment horizontal="center" vertical="center"/>
    </xf>
    <xf numFmtId="259" fontId="238" fillId="77" borderId="0" xfId="0" applyNumberFormat="1" applyFont="1" applyFill="1"/>
    <xf numFmtId="10" fontId="87" fillId="77" borderId="0" xfId="912" applyNumberFormat="1" applyFont="1" applyFill="1" applyBorder="1" applyAlignment="1">
      <alignment horizontal="right" vertical="center"/>
    </xf>
    <xf numFmtId="0" fontId="350" fillId="77" borderId="0" xfId="824" applyFont="1" applyFill="1" applyAlignment="1">
      <alignment horizontal="left" vertical="center" indent="1"/>
    </xf>
    <xf numFmtId="180" fontId="350" fillId="77" borderId="0" xfId="824" applyNumberFormat="1" applyFont="1" applyFill="1" applyAlignment="1">
      <alignment horizontal="right" vertical="center"/>
    </xf>
    <xf numFmtId="180" fontId="339" fillId="77" borderId="0" xfId="586" applyNumberFormat="1" applyFont="1" applyFill="1" applyAlignment="1">
      <alignment vertical="center"/>
    </xf>
    <xf numFmtId="0" fontId="339" fillId="77" borderId="0" xfId="586" applyFont="1" applyFill="1" applyAlignment="1">
      <alignment vertical="center"/>
    </xf>
    <xf numFmtId="0" fontId="194" fillId="77" borderId="0" xfId="7338" applyFont="1" applyFill="1"/>
    <xf numFmtId="43" fontId="238" fillId="77" borderId="0" xfId="958" applyFont="1" applyFill="1" applyAlignment="1">
      <alignment horizontal="right"/>
    </xf>
    <xf numFmtId="311" fontId="238" fillId="77" borderId="0" xfId="0" applyNumberFormat="1" applyFont="1" applyFill="1" applyAlignment="1">
      <alignment horizontal="right"/>
    </xf>
    <xf numFmtId="0" fontId="243" fillId="0" borderId="0" xfId="7360" applyFont="1" applyAlignment="1">
      <alignment horizontal="left" vertical="center"/>
    </xf>
    <xf numFmtId="2" fontId="243" fillId="0" borderId="0" xfId="7360" applyNumberFormat="1" applyFont="1" applyAlignment="1">
      <alignment horizontal="center" vertical="center"/>
    </xf>
    <xf numFmtId="176" fontId="243" fillId="0" borderId="0" xfId="7360" applyNumberFormat="1" applyFont="1" applyAlignment="1">
      <alignment horizontal="center" vertical="center"/>
    </xf>
    <xf numFmtId="176" fontId="243" fillId="0" borderId="0" xfId="7360" applyNumberFormat="1" applyFont="1" applyAlignment="1">
      <alignment horizontal="left" vertical="center"/>
    </xf>
    <xf numFmtId="2" fontId="243" fillId="0" borderId="0" xfId="7360" applyNumberFormat="1" applyFont="1" applyAlignment="1">
      <alignment horizontal="left" vertical="center"/>
    </xf>
    <xf numFmtId="0" fontId="243" fillId="0" borderId="0" xfId="7360" applyFont="1" applyAlignment="1">
      <alignment horizontal="left" vertical="center" wrapText="1"/>
    </xf>
    <xf numFmtId="3" fontId="239" fillId="77" borderId="0" xfId="586" applyNumberFormat="1" applyFont="1" applyFill="1" applyAlignment="1">
      <alignment vertical="center"/>
    </xf>
    <xf numFmtId="175" fontId="239" fillId="77" borderId="0" xfId="912" applyNumberFormat="1" applyFont="1" applyFill="1" applyAlignment="1">
      <alignment horizontal="right" vertical="center"/>
    </xf>
    <xf numFmtId="1" fontId="87" fillId="77" borderId="0" xfId="586" applyNumberFormat="1" applyFont="1" applyFill="1" applyAlignment="1">
      <alignment vertical="center"/>
    </xf>
    <xf numFmtId="1" fontId="238" fillId="77" borderId="0" xfId="586" applyNumberFormat="1" applyFont="1" applyFill="1" applyAlignment="1">
      <alignment vertical="center"/>
    </xf>
    <xf numFmtId="0" fontId="239" fillId="73" borderId="0" xfId="824" applyFont="1" applyFill="1" applyAlignment="1">
      <alignment vertical="center" wrapText="1"/>
    </xf>
    <xf numFmtId="0" fontId="239" fillId="73" borderId="0" xfId="824" applyFont="1" applyFill="1" applyAlignment="1">
      <alignment vertical="center"/>
    </xf>
    <xf numFmtId="0" fontId="190" fillId="73" borderId="0" xfId="824" applyFont="1" applyFill="1" applyAlignment="1">
      <alignment vertical="center"/>
    </xf>
    <xf numFmtId="0" fontId="239" fillId="77" borderId="0" xfId="586" applyFont="1" applyFill="1" applyAlignment="1">
      <alignment vertical="center"/>
    </xf>
    <xf numFmtId="0" fontId="238" fillId="77" borderId="0" xfId="824" applyFont="1" applyFill="1" applyAlignment="1">
      <alignment horizontal="left" vertical="center" indent="4"/>
    </xf>
    <xf numFmtId="180" fontId="238" fillId="77" borderId="0" xfId="824" applyNumberFormat="1" applyFont="1" applyFill="1" applyAlignment="1">
      <alignment horizontal="right" vertical="center"/>
    </xf>
    <xf numFmtId="180" fontId="238" fillId="77" borderId="0" xfId="586" applyNumberFormat="1" applyFont="1" applyFill="1" applyAlignment="1">
      <alignment vertical="center"/>
    </xf>
    <xf numFmtId="0" fontId="239" fillId="77" borderId="0" xfId="824" applyFont="1" applyFill="1" applyAlignment="1">
      <alignment vertical="center" wrapText="1"/>
    </xf>
    <xf numFmtId="9" fontId="239" fillId="77" borderId="0" xfId="610" applyFont="1" applyFill="1" applyAlignment="1">
      <alignment horizontal="right" vertical="center"/>
    </xf>
    <xf numFmtId="0" fontId="339" fillId="77" borderId="0" xfId="824" applyFont="1" applyFill="1" applyAlignment="1">
      <alignment horizontal="left" vertical="center"/>
    </xf>
    <xf numFmtId="0" fontId="238" fillId="77" borderId="0" xfId="824" applyFont="1" applyFill="1" applyAlignment="1">
      <alignment horizontal="left" vertical="center" indent="1"/>
    </xf>
    <xf numFmtId="0" fontId="238" fillId="77" borderId="0" xfId="824" applyFont="1" applyFill="1" applyAlignment="1">
      <alignment horizontal="left" vertical="center" indent="2"/>
    </xf>
    <xf numFmtId="3" fontId="238" fillId="77" borderId="0" xfId="0" applyNumberFormat="1" applyFont="1" applyFill="1" applyAlignment="1">
      <alignment horizontal="right" vertical="center"/>
    </xf>
    <xf numFmtId="0" fontId="382" fillId="0" borderId="0" xfId="0" applyFont="1"/>
    <xf numFmtId="9" fontId="238" fillId="77" borderId="0" xfId="586" applyNumberFormat="1" applyFont="1" applyFill="1" applyAlignment="1">
      <alignment vertical="center"/>
    </xf>
    <xf numFmtId="0" fontId="238" fillId="77" borderId="0" xfId="824" applyFont="1" applyFill="1" applyAlignment="1">
      <alignment horizontal="left" vertical="center" indent="3"/>
    </xf>
    <xf numFmtId="175" fontId="238" fillId="77" borderId="0" xfId="0" applyNumberFormat="1" applyFont="1" applyFill="1"/>
    <xf numFmtId="0" fontId="339" fillId="77" borderId="0" xfId="824" applyFont="1" applyFill="1" applyAlignment="1">
      <alignment horizontal="left" vertical="center" indent="1"/>
    </xf>
    <xf numFmtId="180" fontId="383" fillId="77" borderId="0" xfId="824" applyNumberFormat="1" applyFont="1" applyFill="1" applyAlignment="1">
      <alignment horizontal="right" vertical="center"/>
    </xf>
    <xf numFmtId="0" fontId="379" fillId="0" borderId="0" xfId="0" applyFont="1" applyAlignment="1">
      <alignment horizontal="left" indent="1"/>
    </xf>
    <xf numFmtId="304" fontId="238" fillId="77" borderId="0" xfId="6686" applyNumberFormat="1" applyFont="1" applyFill="1" applyAlignment="1">
      <alignment vertical="center"/>
    </xf>
    <xf numFmtId="187" fontId="238" fillId="77" borderId="0" xfId="586" applyNumberFormat="1" applyFont="1" applyFill="1" applyAlignment="1">
      <alignment vertical="center"/>
    </xf>
    <xf numFmtId="9" fontId="239" fillId="77" borderId="0" xfId="586" applyNumberFormat="1" applyFont="1" applyFill="1" applyAlignment="1">
      <alignment vertical="center"/>
    </xf>
    <xf numFmtId="1" fontId="239" fillId="77" borderId="0" xfId="586" applyNumberFormat="1" applyFont="1" applyFill="1" applyAlignment="1">
      <alignment vertical="center"/>
    </xf>
    <xf numFmtId="0" fontId="239" fillId="147" borderId="0" xfId="0" applyFont="1" applyFill="1" applyAlignment="1">
      <alignment vertical="center" wrapText="1"/>
    </xf>
    <xf numFmtId="0" fontId="190" fillId="147" borderId="0" xfId="0" applyFont="1" applyFill="1" applyAlignment="1">
      <alignment vertical="center"/>
    </xf>
    <xf numFmtId="0" fontId="239" fillId="143" borderId="0" xfId="0" applyFont="1" applyFill="1" applyAlignment="1">
      <alignment vertical="center"/>
    </xf>
    <xf numFmtId="0" fontId="238" fillId="143" borderId="0" xfId="0" applyFont="1" applyFill="1" applyAlignment="1">
      <alignment horizontal="left" vertical="center" indent="2"/>
    </xf>
    <xf numFmtId="0" fontId="350" fillId="143" borderId="0" xfId="0" applyFont="1" applyFill="1" applyAlignment="1">
      <alignment horizontal="left" vertical="center" indent="1"/>
    </xf>
    <xf numFmtId="3" fontId="239" fillId="73" borderId="0" xfId="586" applyNumberFormat="1" applyFont="1" applyFill="1" applyAlignment="1">
      <alignment vertical="center" wrapText="1"/>
    </xf>
    <xf numFmtId="14" fontId="239" fillId="77" borderId="0" xfId="824" applyNumberFormat="1" applyFont="1" applyFill="1" applyAlignment="1">
      <alignment horizontal="center" vertical="center"/>
    </xf>
    <xf numFmtId="3" fontId="388" fillId="81" borderId="0" xfId="586" applyNumberFormat="1" applyFont="1" applyFill="1" applyAlignment="1">
      <alignment vertical="center" wrapText="1"/>
    </xf>
    <xf numFmtId="3" fontId="239" fillId="75" borderId="0" xfId="586" applyNumberFormat="1" applyFont="1" applyFill="1" applyAlignment="1">
      <alignment vertical="center" wrapText="1"/>
    </xf>
    <xf numFmtId="10" fontId="238" fillId="77" borderId="0" xfId="610" applyNumberFormat="1" applyFont="1" applyFill="1" applyAlignment="1">
      <alignment vertical="center"/>
    </xf>
    <xf numFmtId="0" fontId="339" fillId="73" borderId="0" xfId="824" applyFont="1" applyFill="1" applyAlignment="1">
      <alignment vertical="center" wrapText="1"/>
    </xf>
    <xf numFmtId="176" fontId="238" fillId="77" borderId="0" xfId="586" applyNumberFormat="1" applyFont="1" applyFill="1" applyAlignment="1">
      <alignment vertical="center"/>
    </xf>
    <xf numFmtId="0" fontId="239" fillId="73" borderId="0" xfId="824" applyFont="1" applyFill="1" applyAlignment="1">
      <alignment horizontal="right" vertical="center" wrapText="1"/>
    </xf>
    <xf numFmtId="3" fontId="238" fillId="77" borderId="0" xfId="586" applyNumberFormat="1" applyFont="1" applyFill="1" applyAlignment="1">
      <alignment horizontal="right" vertical="center"/>
    </xf>
    <xf numFmtId="3" fontId="238" fillId="77" borderId="0" xfId="3859" applyNumberFormat="1" applyFont="1" applyFill="1" applyAlignment="1">
      <alignment horizontal="right" vertical="center"/>
    </xf>
    <xf numFmtId="3" fontId="383" fillId="77" borderId="0" xfId="3859" applyNumberFormat="1" applyFont="1" applyFill="1" applyAlignment="1">
      <alignment horizontal="right" vertical="center"/>
    </xf>
    <xf numFmtId="304" fontId="238" fillId="77" borderId="0" xfId="958" applyNumberFormat="1" applyFont="1" applyFill="1" applyAlignment="1">
      <alignment vertical="center"/>
    </xf>
    <xf numFmtId="307" fontId="238" fillId="77" borderId="0" xfId="586" applyNumberFormat="1" applyFont="1" applyFill="1" applyAlignment="1">
      <alignment vertical="center"/>
    </xf>
    <xf numFmtId="2" fontId="238" fillId="77" borderId="0" xfId="586" applyNumberFormat="1" applyFont="1" applyFill="1" applyAlignment="1">
      <alignment vertical="center"/>
    </xf>
    <xf numFmtId="180" fontId="196" fillId="77" borderId="0" xfId="824" applyNumberFormat="1" applyFont="1" applyFill="1" applyAlignment="1">
      <alignment horizontal="center" vertical="center"/>
    </xf>
    <xf numFmtId="180" fontId="237" fillId="77" borderId="0" xfId="586" applyNumberFormat="1" applyFont="1" applyFill="1" applyAlignment="1">
      <alignment vertical="center"/>
    </xf>
    <xf numFmtId="180" fontId="238" fillId="77" borderId="0" xfId="824" applyNumberFormat="1" applyFont="1" applyFill="1" applyAlignment="1">
      <alignment horizontal="center" vertical="center"/>
    </xf>
    <xf numFmtId="180" fontId="237" fillId="77" borderId="0" xfId="824" applyNumberFormat="1" applyFont="1" applyFill="1" applyAlignment="1">
      <alignment vertical="center" wrapText="1"/>
    </xf>
    <xf numFmtId="180" fontId="237" fillId="77" borderId="0" xfId="824" applyNumberFormat="1" applyFont="1" applyFill="1" applyAlignment="1">
      <alignment horizontal="center" vertical="center"/>
    </xf>
    <xf numFmtId="180" fontId="238" fillId="77" borderId="14" xfId="824" applyNumberFormat="1" applyFont="1" applyFill="1" applyBorder="1" applyAlignment="1">
      <alignment horizontal="center" vertical="center"/>
    </xf>
    <xf numFmtId="41" fontId="239" fillId="77" borderId="0" xfId="824" applyNumberFormat="1" applyFont="1" applyFill="1" applyAlignment="1">
      <alignment horizontal="right" vertical="center"/>
    </xf>
    <xf numFmtId="41" fontId="238" fillId="77" borderId="0" xfId="824" applyNumberFormat="1" applyFont="1" applyFill="1" applyAlignment="1">
      <alignment horizontal="right" vertical="center"/>
    </xf>
    <xf numFmtId="41" fontId="350" fillId="77" borderId="0" xfId="824" applyNumberFormat="1" applyFont="1" applyFill="1" applyAlignment="1">
      <alignment horizontal="right" vertical="center"/>
    </xf>
    <xf numFmtId="41" fontId="383" fillId="77" borderId="0" xfId="824" applyNumberFormat="1" applyFont="1" applyFill="1" applyAlignment="1">
      <alignment horizontal="right" vertical="center"/>
    </xf>
    <xf numFmtId="0" fontId="238" fillId="143" borderId="0" xfId="0" applyFont="1" applyFill="1" applyAlignment="1">
      <alignment horizontal="left" vertical="center" indent="1"/>
    </xf>
    <xf numFmtId="10" fontId="239" fillId="77" borderId="0" xfId="610" applyNumberFormat="1" applyFont="1" applyFill="1" applyAlignment="1">
      <alignment horizontal="right"/>
    </xf>
    <xf numFmtId="10" fontId="238" fillId="77" borderId="0" xfId="610" applyNumberFormat="1" applyFont="1" applyFill="1" applyAlignment="1">
      <alignment horizontal="right"/>
    </xf>
    <xf numFmtId="0" fontId="239" fillId="143" borderId="0" xfId="0" applyFont="1" applyFill="1" applyAlignment="1">
      <alignment horizontal="left" vertical="center"/>
    </xf>
    <xf numFmtId="175" fontId="238" fillId="77" borderId="0" xfId="912" applyNumberFormat="1" applyFont="1" applyFill="1" applyBorder="1" applyAlignment="1">
      <alignment horizontal="center" vertical="top"/>
    </xf>
    <xf numFmtId="9" fontId="238" fillId="77" borderId="0" xfId="912" applyFont="1" applyFill="1" applyBorder="1" applyAlignment="1">
      <alignment horizontal="left" vertical="top" wrapText="1"/>
    </xf>
    <xf numFmtId="175" fontId="238" fillId="77" borderId="0" xfId="912" applyNumberFormat="1" applyFont="1" applyFill="1" applyBorder="1" applyAlignment="1">
      <alignment horizontal="center" vertical="top" wrapText="1"/>
    </xf>
    <xf numFmtId="175" fontId="238" fillId="77" borderId="0" xfId="912" applyNumberFormat="1" applyFont="1" applyFill="1" applyAlignment="1">
      <alignment horizontal="center" vertical="top"/>
    </xf>
    <xf numFmtId="0" fontId="0" fillId="0" borderId="0" xfId="5056" applyFont="1"/>
    <xf numFmtId="9" fontId="239" fillId="77" borderId="0" xfId="912" applyFont="1" applyFill="1" applyAlignment="1">
      <alignment horizontal="left" vertical="top" wrapText="1"/>
    </xf>
    <xf numFmtId="175" fontId="239" fillId="77" borderId="0" xfId="912" applyNumberFormat="1" applyFont="1" applyFill="1" applyAlignment="1">
      <alignment horizontal="center" vertical="top" wrapText="1"/>
    </xf>
    <xf numFmtId="175" fontId="239" fillId="77" borderId="0" xfId="912" applyNumberFormat="1" applyFont="1" applyFill="1" applyAlignment="1">
      <alignment horizontal="center" vertical="top"/>
    </xf>
    <xf numFmtId="0" fontId="245" fillId="0" borderId="0" xfId="5056" applyFont="1"/>
    <xf numFmtId="0" fontId="239" fillId="73" borderId="0" xfId="586" applyFont="1" applyFill="1" applyAlignment="1">
      <alignment horizontal="left" vertical="center" wrapText="1"/>
    </xf>
    <xf numFmtId="0" fontId="382" fillId="0" borderId="0" xfId="0" applyFont="1" applyAlignment="1">
      <alignment horizontal="left" indent="1"/>
    </xf>
    <xf numFmtId="0" fontId="379" fillId="0" borderId="0" xfId="0" applyFont="1" applyAlignment="1">
      <alignment horizontal="left" indent="2"/>
    </xf>
    <xf numFmtId="0" fontId="239" fillId="143" borderId="0" xfId="0" applyFont="1" applyFill="1" applyAlignment="1">
      <alignment vertical="center" wrapText="1"/>
    </xf>
    <xf numFmtId="0" fontId="238" fillId="143" borderId="0" xfId="0" applyFont="1" applyFill="1" applyAlignment="1">
      <alignment horizontal="left" vertical="center" wrapText="1"/>
    </xf>
    <xf numFmtId="0" fontId="238" fillId="0" borderId="0" xfId="0" applyFont="1" applyAlignment="1">
      <alignment wrapText="1"/>
    </xf>
    <xf numFmtId="184" fontId="238" fillId="0" borderId="0" xfId="0" applyNumberFormat="1" applyFont="1"/>
    <xf numFmtId="10" fontId="238" fillId="77" borderId="0" xfId="610" applyNumberFormat="1" applyFont="1" applyFill="1"/>
    <xf numFmtId="0" fontId="238" fillId="77" borderId="0" xfId="585" applyFont="1" applyFill="1" applyAlignment="1">
      <alignment vertical="center"/>
    </xf>
    <xf numFmtId="9" fontId="238" fillId="77" borderId="0" xfId="912" applyFont="1" applyFill="1" applyAlignment="1">
      <alignment horizontal="left" vertical="center" wrapText="1"/>
    </xf>
    <xf numFmtId="10" fontId="238" fillId="77" borderId="0" xfId="0" applyNumberFormat="1" applyFont="1" applyFill="1"/>
    <xf numFmtId="3" fontId="239" fillId="0" borderId="0" xfId="0" applyNumberFormat="1" applyFont="1" applyAlignment="1">
      <alignment horizontal="right" vertical="center"/>
    </xf>
    <xf numFmtId="179" fontId="26" fillId="77" borderId="14" xfId="585" applyNumberFormat="1" applyFont="1" applyFill="1" applyBorder="1" applyAlignment="1">
      <alignment horizontal="right" vertical="center" wrapText="1"/>
    </xf>
    <xf numFmtId="0" fontId="239" fillId="73" borderId="48" xfId="586" applyFont="1" applyFill="1" applyBorder="1" applyAlignment="1">
      <alignment vertical="center" wrapText="1"/>
    </xf>
    <xf numFmtId="43" fontId="238" fillId="77" borderId="0" xfId="958" applyFont="1" applyFill="1" applyAlignment="1">
      <alignment horizontal="right" vertical="center"/>
    </xf>
    <xf numFmtId="0" fontId="26" fillId="77" borderId="0" xfId="585" applyFont="1" applyFill="1" applyAlignment="1">
      <alignment horizontal="left" vertical="center" wrapText="1" indent="3"/>
    </xf>
    <xf numFmtId="0" fontId="238" fillId="77" borderId="0" xfId="585" applyFont="1" applyFill="1" applyAlignment="1">
      <alignment horizontal="left" vertical="center" wrapText="1"/>
    </xf>
    <xf numFmtId="0" fontId="237" fillId="0" borderId="0" xfId="585" applyFont="1" applyAlignment="1">
      <alignment horizontal="left" vertical="center" wrapText="1"/>
    </xf>
    <xf numFmtId="179" fontId="237" fillId="77" borderId="0" xfId="585" applyNumberFormat="1" applyFont="1" applyFill="1" applyAlignment="1">
      <alignment horizontal="right" vertical="center" wrapText="1"/>
    </xf>
    <xf numFmtId="178" fontId="353" fillId="77" borderId="62" xfId="610" applyNumberFormat="1" applyFont="1" applyFill="1" applyBorder="1" applyAlignment="1">
      <alignment horizontal="right" vertical="center" wrapText="1"/>
    </xf>
    <xf numFmtId="178" fontId="353" fillId="77" borderId="116" xfId="610" applyNumberFormat="1" applyFont="1" applyFill="1" applyBorder="1" applyAlignment="1">
      <alignment horizontal="right" vertical="center" wrapText="1"/>
    </xf>
    <xf numFmtId="0" fontId="237" fillId="0" borderId="0" xfId="585" applyFont="1" applyAlignment="1">
      <alignment horizontal="left" vertical="center"/>
    </xf>
    <xf numFmtId="175" fontId="238" fillId="77" borderId="0" xfId="586" applyNumberFormat="1" applyFont="1" applyFill="1" applyAlignment="1">
      <alignment vertical="center"/>
    </xf>
    <xf numFmtId="313" fontId="26" fillId="77" borderId="0" xfId="585" applyNumberFormat="1" applyFont="1" applyFill="1" applyAlignment="1">
      <alignment horizontal="right" vertical="center" wrapText="1"/>
    </xf>
    <xf numFmtId="313" fontId="238" fillId="77" borderId="0" xfId="585" applyNumberFormat="1" applyFont="1" applyFill="1" applyAlignment="1">
      <alignment horizontal="right" vertical="center" wrapText="1"/>
    </xf>
    <xf numFmtId="304" fontId="239" fillId="77" borderId="0" xfId="958" applyNumberFormat="1" applyFont="1" applyFill="1" applyAlignment="1">
      <alignment horizontal="right" vertical="center"/>
    </xf>
    <xf numFmtId="43" fontId="238" fillId="77" borderId="0" xfId="958" applyFont="1" applyFill="1"/>
    <xf numFmtId="309" fontId="238" fillId="77" borderId="0" xfId="0" applyNumberFormat="1" applyFont="1" applyFill="1"/>
    <xf numFmtId="185" fontId="238" fillId="77" borderId="0" xfId="0" applyNumberFormat="1" applyFont="1" applyFill="1"/>
    <xf numFmtId="0" fontId="194" fillId="77" borderId="0" xfId="7344" applyFont="1" applyFill="1" applyAlignment="1">
      <alignment horizontal="left"/>
    </xf>
    <xf numFmtId="14" fontId="243" fillId="77" borderId="0" xfId="7378" applyNumberFormat="1" applyFont="1" applyFill="1"/>
    <xf numFmtId="9" fontId="339" fillId="77" borderId="0" xfId="610" applyFont="1" applyFill="1" applyAlignment="1">
      <alignment horizontal="right"/>
    </xf>
    <xf numFmtId="182" fontId="238" fillId="77" borderId="0" xfId="0" applyNumberFormat="1" applyFont="1" applyFill="1"/>
    <xf numFmtId="183" fontId="238" fillId="77" borderId="0" xfId="586" applyNumberFormat="1" applyFont="1" applyFill="1" applyAlignment="1">
      <alignment vertical="center"/>
    </xf>
    <xf numFmtId="178" fontId="377" fillId="77" borderId="14" xfId="912" applyNumberFormat="1" applyFont="1" applyFill="1" applyBorder="1" applyAlignment="1">
      <alignment horizontal="right" vertical="center"/>
    </xf>
    <xf numFmtId="308" fontId="26" fillId="77" borderId="0" xfId="586" applyNumberFormat="1" applyFont="1" applyFill="1" applyAlignment="1">
      <alignment vertical="center"/>
    </xf>
    <xf numFmtId="3" fontId="383" fillId="77" borderId="0" xfId="0" applyNumberFormat="1" applyFont="1" applyFill="1"/>
    <xf numFmtId="184" fontId="239" fillId="77" borderId="0" xfId="0" applyNumberFormat="1" applyFont="1" applyFill="1" applyAlignment="1">
      <alignment horizontal="right" vertical="center"/>
    </xf>
    <xf numFmtId="184" fontId="239" fillId="77" borderId="0" xfId="0" applyNumberFormat="1" applyFont="1" applyFill="1"/>
    <xf numFmtId="178" fontId="339" fillId="77" borderId="127" xfId="610" applyNumberFormat="1" applyFont="1" applyFill="1" applyBorder="1" applyAlignment="1">
      <alignment horizontal="right" vertical="center" wrapText="1"/>
    </xf>
    <xf numFmtId="3" fontId="177" fillId="77" borderId="0" xfId="824" applyNumberFormat="1" applyFont="1" applyFill="1" applyAlignment="1">
      <alignment horizontal="left" vertical="center"/>
    </xf>
    <xf numFmtId="43" fontId="87" fillId="77" borderId="0" xfId="958" applyFont="1" applyFill="1" applyBorder="1" applyAlignment="1">
      <alignment horizontal="right" vertical="center"/>
    </xf>
    <xf numFmtId="3" fontId="194" fillId="77" borderId="0" xfId="586" applyNumberFormat="1" applyFont="1" applyFill="1" applyAlignment="1">
      <alignment vertical="center"/>
    </xf>
    <xf numFmtId="39" fontId="238" fillId="77" borderId="0" xfId="0" applyNumberFormat="1" applyFont="1" applyFill="1" applyAlignment="1">
      <alignment horizontal="right" vertical="center"/>
    </xf>
    <xf numFmtId="181" fontId="194" fillId="77" borderId="0" xfId="586" applyNumberFormat="1" applyFont="1" applyFill="1" applyAlignment="1">
      <alignment vertical="center"/>
    </xf>
    <xf numFmtId="4" fontId="243" fillId="77" borderId="0" xfId="7378" applyNumberFormat="1" applyFont="1" applyFill="1"/>
    <xf numFmtId="312" fontId="238" fillId="77" borderId="0" xfId="958" applyNumberFormat="1" applyFont="1" applyFill="1" applyAlignment="1">
      <alignment horizontal="right" vertical="center"/>
    </xf>
    <xf numFmtId="37" fontId="185" fillId="73" borderId="61" xfId="819" applyNumberFormat="1" applyFont="1" applyFill="1" applyBorder="1"/>
    <xf numFmtId="0" fontId="1" fillId="77" borderId="52" xfId="819" applyFont="1" applyFill="1" applyBorder="1"/>
    <xf numFmtId="258" fontId="1" fillId="77" borderId="0" xfId="0" applyNumberFormat="1" applyFont="1" applyFill="1" applyAlignment="1">
      <alignment horizontal="right"/>
    </xf>
    <xf numFmtId="10" fontId="1" fillId="77" borderId="0" xfId="610" applyNumberFormat="1" applyFont="1" applyFill="1"/>
    <xf numFmtId="10" fontId="1" fillId="77" borderId="0" xfId="610" applyNumberFormat="1" applyFont="1" applyFill="1" applyAlignment="1">
      <alignment horizontal="left" indent="1"/>
    </xf>
    <xf numFmtId="3" fontId="1" fillId="77" borderId="0" xfId="610" applyNumberFormat="1" applyFont="1" applyFill="1" applyAlignment="1">
      <alignment horizontal="right" vertical="center" wrapText="1"/>
    </xf>
    <xf numFmtId="10" fontId="1" fillId="77" borderId="0" xfId="610" applyNumberFormat="1" applyFont="1" applyFill="1" applyAlignment="1">
      <alignment horizontal="right" vertical="center" wrapText="1"/>
    </xf>
    <xf numFmtId="10" fontId="1" fillId="77" borderId="0" xfId="610" applyNumberFormat="1" applyFont="1" applyFill="1" applyAlignment="1">
      <alignment horizontal="right"/>
    </xf>
    <xf numFmtId="0" fontId="1" fillId="77" borderId="0" xfId="7378" applyFont="1" applyFill="1"/>
    <xf numFmtId="14" fontId="1" fillId="77" borderId="0" xfId="7380" applyNumberFormat="1" applyFont="1" applyFill="1" applyAlignment="1">
      <alignment horizontal="left" vertical="center"/>
    </xf>
    <xf numFmtId="3" fontId="1" fillId="77" borderId="0" xfId="7380" applyNumberFormat="1" applyFont="1" applyFill="1" applyAlignment="1">
      <alignment horizontal="center" vertical="center" wrapText="1"/>
    </xf>
    <xf numFmtId="0" fontId="1" fillId="77" borderId="0" xfId="7380" applyFont="1" applyFill="1" applyAlignment="1">
      <alignment horizontal="center" vertical="center" wrapText="1"/>
    </xf>
    <xf numFmtId="14" fontId="1" fillId="77" borderId="0" xfId="7380" applyNumberFormat="1" applyFont="1" applyFill="1" applyAlignment="1">
      <alignment horizontal="center" vertical="center" wrapText="1"/>
    </xf>
    <xf numFmtId="49" fontId="1" fillId="77" borderId="0" xfId="7380" applyNumberFormat="1" applyFont="1" applyFill="1" applyAlignment="1">
      <alignment horizontal="center" vertical="center" wrapText="1"/>
    </xf>
    <xf numFmtId="10" fontId="1" fillId="77" borderId="0" xfId="610" applyNumberFormat="1" applyFont="1" applyFill="1" applyBorder="1" applyAlignment="1">
      <alignment horizontal="center" vertical="center" wrapText="1"/>
    </xf>
    <xf numFmtId="309" fontId="1" fillId="77" borderId="0" xfId="610" applyNumberFormat="1" applyFont="1" applyFill="1" applyBorder="1" applyAlignment="1">
      <alignment horizontal="center" vertical="center" wrapText="1"/>
    </xf>
    <xf numFmtId="0" fontId="1" fillId="77" borderId="0" xfId="7378" applyFont="1" applyFill="1" applyAlignment="1">
      <alignment horizontal="center" vertical="center"/>
    </xf>
    <xf numFmtId="14" fontId="1" fillId="77" borderId="0" xfId="7378" applyNumberFormat="1" applyFont="1" applyFill="1" applyAlignment="1">
      <alignment horizontal="center" vertical="center"/>
    </xf>
    <xf numFmtId="10" fontId="1" fillId="77" borderId="0" xfId="7378" applyNumberFormat="1" applyFont="1" applyFill="1" applyAlignment="1">
      <alignment horizontal="center" vertical="center"/>
    </xf>
    <xf numFmtId="0" fontId="1" fillId="0" borderId="0" xfId="7360" applyFont="1" applyAlignment="1">
      <alignment vertical="center"/>
    </xf>
    <xf numFmtId="0" fontId="1" fillId="0" borderId="0" xfId="7360" applyFont="1" applyAlignment="1">
      <alignment horizontal="center" vertical="center"/>
    </xf>
    <xf numFmtId="0" fontId="1" fillId="77" borderId="0" xfId="7360" applyFont="1" applyFill="1" applyAlignment="1">
      <alignment vertical="center"/>
    </xf>
    <xf numFmtId="4" fontId="1" fillId="0" borderId="0" xfId="7360" applyNumberFormat="1" applyFont="1" applyAlignment="1">
      <alignment vertical="center"/>
    </xf>
    <xf numFmtId="0" fontId="324" fillId="0" borderId="53" xfId="0" applyFont="1" applyBorder="1" applyAlignment="1">
      <alignment horizontal="center" vertical="center" wrapText="1"/>
    </xf>
    <xf numFmtId="0" fontId="324" fillId="0" borderId="119" xfId="0" applyFont="1" applyBorder="1" applyAlignment="1">
      <alignment horizontal="center" vertical="center" wrapText="1"/>
    </xf>
    <xf numFmtId="0" fontId="324" fillId="0" borderId="112" xfId="0" applyFont="1" applyBorder="1" applyAlignment="1">
      <alignment horizontal="center" vertical="center" wrapText="1"/>
    </xf>
    <xf numFmtId="0" fontId="324" fillId="77" borderId="52" xfId="819" applyFont="1" applyFill="1" applyBorder="1" applyAlignment="1">
      <alignment horizontal="center" vertical="center"/>
    </xf>
    <xf numFmtId="0" fontId="324" fillId="77" borderId="53" xfId="819" applyFont="1" applyFill="1" applyBorder="1" applyAlignment="1">
      <alignment horizontal="center" wrapText="1"/>
    </xf>
    <xf numFmtId="0" fontId="185" fillId="77" borderId="54" xfId="819" applyFont="1" applyFill="1" applyBorder="1" applyAlignment="1">
      <alignment horizontal="center" vertical="center" wrapText="1"/>
    </xf>
    <xf numFmtId="14" fontId="87" fillId="73" borderId="50" xfId="824" quotePrefix="1" applyNumberFormat="1" applyFont="1" applyFill="1" applyBorder="1" applyAlignment="1">
      <alignment horizontal="center" vertical="center" wrapText="1"/>
    </xf>
    <xf numFmtId="0" fontId="87" fillId="73" borderId="105" xfId="586" applyFont="1" applyFill="1" applyBorder="1" applyAlignment="1">
      <alignment horizontal="left" vertical="center" wrapText="1"/>
    </xf>
    <xf numFmtId="0" fontId="87" fillId="73" borderId="48" xfId="586" applyFont="1" applyFill="1" applyBorder="1" applyAlignment="1">
      <alignment horizontal="left" vertical="center" wrapText="1"/>
    </xf>
    <xf numFmtId="0" fontId="176" fillId="77" borderId="0" xfId="586" applyFont="1" applyFill="1" applyAlignment="1">
      <alignment horizontal="center" vertical="center"/>
    </xf>
    <xf numFmtId="0" fontId="194" fillId="77" borderId="126" xfId="586" applyFont="1" applyFill="1" applyBorder="1" applyAlignment="1">
      <alignment horizontal="left" vertical="center" wrapText="1"/>
    </xf>
    <xf numFmtId="0" fontId="354" fillId="77" borderId="126" xfId="586" applyFont="1" applyFill="1" applyBorder="1" applyAlignment="1">
      <alignment horizontal="left" vertical="center" wrapText="1"/>
    </xf>
    <xf numFmtId="180" fontId="399" fillId="77" borderId="0" xfId="586" applyNumberFormat="1" applyFont="1" applyFill="1" applyAlignment="1">
      <alignment horizontal="left" vertical="center" wrapText="1"/>
    </xf>
    <xf numFmtId="0" fontId="399" fillId="77" borderId="0" xfId="586" applyFont="1" applyFill="1" applyAlignment="1">
      <alignment horizontal="left" vertical="center" wrapText="1"/>
    </xf>
    <xf numFmtId="0" fontId="194" fillId="77" borderId="0" xfId="585" applyFont="1" applyFill="1" applyAlignment="1">
      <alignment horizontal="left" vertical="center" wrapText="1"/>
    </xf>
    <xf numFmtId="0" fontId="87" fillId="73" borderId="105" xfId="824" applyFont="1" applyFill="1" applyBorder="1" applyAlignment="1">
      <alignment horizontal="left" vertical="center" wrapText="1"/>
    </xf>
    <xf numFmtId="0" fontId="87" fillId="73" borderId="48" xfId="824" applyFont="1" applyFill="1" applyBorder="1" applyAlignment="1">
      <alignment horizontal="left" vertical="center" wrapText="1"/>
    </xf>
    <xf numFmtId="0" fontId="194" fillId="77" borderId="0" xfId="586" applyFont="1" applyFill="1" applyAlignment="1">
      <alignment horizontal="left" vertical="center"/>
    </xf>
    <xf numFmtId="0" fontId="194" fillId="0" borderId="0" xfId="586" applyFont="1" applyAlignment="1">
      <alignment horizontal="left" vertical="center" wrapText="1"/>
    </xf>
    <xf numFmtId="0" fontId="194" fillId="77" borderId="0" xfId="586" applyFont="1" applyFill="1" applyAlignment="1">
      <alignment horizontal="left" vertical="center" wrapText="1"/>
    </xf>
    <xf numFmtId="0" fontId="194" fillId="77" borderId="0" xfId="7338" applyFont="1" applyFill="1" applyAlignment="1">
      <alignment horizontal="left"/>
    </xf>
    <xf numFmtId="0" fontId="87" fillId="73" borderId="48" xfId="586" applyFont="1" applyFill="1" applyBorder="1" applyAlignment="1">
      <alignment horizontal="left" vertical="center"/>
    </xf>
  </cellXfs>
  <cellStyles count="8126">
    <cellStyle name=" 1" xfId="1" xr:uid="{00000000-0005-0000-0000-000000000000}"/>
    <cellStyle name=" 1 2" xfId="1199" xr:uid="{00000000-0005-0000-0000-000001000000}"/>
    <cellStyle name="#" xfId="2" xr:uid="{00000000-0005-0000-0000-000002000000}"/>
    <cellStyle name="$ 0 decimal" xfId="3" xr:uid="{00000000-0005-0000-0000-000003000000}"/>
    <cellStyle name="$ 1 decimal" xfId="4" xr:uid="{00000000-0005-0000-0000-000004000000}"/>
    <cellStyle name="$ 2 decimals" xfId="5" xr:uid="{00000000-0005-0000-0000-000005000000}"/>
    <cellStyle name="%" xfId="6" xr:uid="{00000000-0005-0000-0000-000006000000}"/>
    <cellStyle name="% 10" xfId="6188" xr:uid="{00000000-0005-0000-0000-000007000000}"/>
    <cellStyle name="% 2" xfId="5220" xr:uid="{00000000-0005-0000-0000-000008000000}"/>
    <cellStyle name="% 2 2" xfId="5221" xr:uid="{00000000-0005-0000-0000-000009000000}"/>
    <cellStyle name="% 2_2011-06 Comptes Rec non rec_V1" xfId="5222" xr:uid="{00000000-0005-0000-0000-00000A000000}"/>
    <cellStyle name="% 3" xfId="5223" xr:uid="{00000000-0005-0000-0000-00000B000000}"/>
    <cellStyle name="% 4" xfId="5219" xr:uid="{00000000-0005-0000-0000-00000C000000}"/>
    <cellStyle name="% 5" xfId="5648" xr:uid="{00000000-0005-0000-0000-00000D000000}"/>
    <cellStyle name="% 6" xfId="5656" xr:uid="{00000000-0005-0000-0000-00000E000000}"/>
    <cellStyle name="% 7" xfId="5658" xr:uid="{00000000-0005-0000-0000-00000F000000}"/>
    <cellStyle name="% 8" xfId="5660" xr:uid="{00000000-0005-0000-0000-000010000000}"/>
    <cellStyle name="% 9" xfId="5662" xr:uid="{00000000-0005-0000-0000-000011000000}"/>
    <cellStyle name="%_0. Source Opéra" xfId="5224" xr:uid="{00000000-0005-0000-0000-000012000000}"/>
    <cellStyle name="%_0. Source Opéra_Feuil2" xfId="5225" xr:uid="{00000000-0005-0000-0000-000013000000}"/>
    <cellStyle name="%_0. Source Opéra_Opéra EP" xfId="5226" xr:uid="{00000000-0005-0000-0000-000014000000}"/>
    <cellStyle name="%_0. Source Opéra_Saisie RNPG NRéc &amp; GéFi" xfId="5227" xr:uid="{00000000-0005-0000-0000-000015000000}"/>
    <cellStyle name="%_2013 CFO BUDGET_ FORECAST 04M send v1" xfId="1200" xr:uid="{00000000-0005-0000-0000-000016000000}"/>
    <cellStyle name="%_2013 CFO BUDGET_ FORECAST 04M send v1_Object CN41_12 nov2013_V2" xfId="1201" xr:uid="{00000000-0005-0000-0000-000017000000}"/>
    <cellStyle name="%_2013 CFO BUDGET_ FORECAST 04M send v1_Object CN41_8 nov2013_v3_m" xfId="1202" xr:uid="{00000000-0005-0000-0000-000018000000}"/>
    <cellStyle name="%_2013 CFO BUDGET_ FORECAST 04M send v1_Object CN41_8 nov2013_v4_m" xfId="1203" xr:uid="{00000000-0005-0000-0000-000019000000}"/>
    <cellStyle name="%_2013 CFO BUDGET_ FORECAST 04M send v1_Object CN41_8 nov2013_v5_m" xfId="1204" xr:uid="{00000000-0005-0000-0000-00001A000000}"/>
    <cellStyle name="%_2013 FY projection" xfId="1205" xr:uid="{00000000-0005-0000-0000-00001B000000}"/>
    <cellStyle name="%_2013AL2 EXPENSES BUD" xfId="1206" xr:uid="{00000000-0005-0000-0000-00001C000000}"/>
    <cellStyle name="%_Budget OPEX 2013 &amp; Εκτίμηση 4μηνου_sent_Exco" xfId="1207" xr:uid="{00000000-0005-0000-0000-00001D000000}"/>
    <cellStyle name="%_Budget OPEX 2013 &amp; Εκτίμηση 4μηνου_sent_Exco_working" xfId="1208" xr:uid="{00000000-0005-0000-0000-00001E000000}"/>
    <cellStyle name="%_by MIS line working" xfId="1209" xr:uid="{00000000-0005-0000-0000-00001F000000}"/>
    <cellStyle name="%_CHEX split Omega " xfId="1210" xr:uid="{00000000-0005-0000-0000-000020000000}"/>
    <cellStyle name="%_CHEX split Omega _2011-12 TOTAL BUDGET" xfId="5228" xr:uid="{00000000-0005-0000-0000-000021000000}"/>
    <cellStyle name="%_CHEX split Omega _Βιβλίο1" xfId="5229" xr:uid="{00000000-0005-0000-0000-000022000000}"/>
    <cellStyle name="%_collections" xfId="1211" xr:uid="{00000000-0005-0000-0000-000023000000}"/>
    <cellStyle name="%_Copie de Budget 2012 V10 restauré" xfId="1212" xr:uid="{00000000-0005-0000-0000-000024000000}"/>
    <cellStyle name="%_Copie de Budget 2012 V10 restauré_2011-12 TOTAL BUDGET" xfId="5230" xr:uid="{00000000-0005-0000-0000-000025000000}"/>
    <cellStyle name="%_Copie de Budget 2012 V10 restauré_Βιβλίο1" xfId="5231" xr:uid="{00000000-0005-0000-0000-000026000000}"/>
    <cellStyle name="%_Entity" xfId="5232" xr:uid="{00000000-0005-0000-0000-000027000000}"/>
    <cellStyle name="%_Entity_0. Source Opéra" xfId="5233" xr:uid="{00000000-0005-0000-0000-000028000000}"/>
    <cellStyle name="%_Entity_0. Source Opéra_Feuil2" xfId="5234" xr:uid="{00000000-0005-0000-0000-000029000000}"/>
    <cellStyle name="%_Entity_0. Source Opéra_Opéra EP" xfId="5235" xr:uid="{00000000-0005-0000-0000-00002A000000}"/>
    <cellStyle name="%_Entity_0. Source Opéra_Saisie RNPG NRéc &amp; GéFi" xfId="5236" xr:uid="{00000000-0005-0000-0000-00002B000000}"/>
    <cellStyle name="%_Entity_Feuil1" xfId="5237" xr:uid="{00000000-0005-0000-0000-00002C000000}"/>
    <cellStyle name="%_Entity_Feuil1_Feuil2" xfId="5238" xr:uid="{00000000-0005-0000-0000-00002D000000}"/>
    <cellStyle name="%_Entity_Feuil1_Opéra EP" xfId="5239" xr:uid="{00000000-0005-0000-0000-00002E000000}"/>
    <cellStyle name="%_Entity_Feuil1_Saisie RNPG NRéc &amp; GéFi" xfId="5240" xr:uid="{00000000-0005-0000-0000-00002F000000}"/>
    <cellStyle name="%_Entity_Source Opéra" xfId="5241" xr:uid="{00000000-0005-0000-0000-000030000000}"/>
    <cellStyle name="%_Feuil1" xfId="1213" xr:uid="{00000000-0005-0000-0000-000031000000}"/>
    <cellStyle name="%_Feuil1_Feuil2" xfId="5242" xr:uid="{00000000-0005-0000-0000-000032000000}"/>
    <cellStyle name="%_Feuil1_Opéra EP" xfId="5243" xr:uid="{00000000-0005-0000-0000-000033000000}"/>
    <cellStyle name="%_Feuil1_Saisie RNPG NRéc &amp; GéFi" xfId="5244" xr:uid="{00000000-0005-0000-0000-000034000000}"/>
    <cellStyle name="%_Feuil2" xfId="1214" xr:uid="{00000000-0005-0000-0000-000035000000}"/>
    <cellStyle name="%_General Expenses 2012" xfId="1215" xr:uid="{00000000-0005-0000-0000-000036000000}"/>
    <cellStyle name="%_general expenses_06 2013" xfId="1216" xr:uid="{00000000-0005-0000-0000-000037000000}"/>
    <cellStyle name="%_general expenses_06 2013_14_08 2013" xfId="1217" xr:uid="{00000000-0005-0000-0000-000038000000}"/>
    <cellStyle name="%_Ind Spec Om " xfId="1218" xr:uid="{00000000-0005-0000-0000-000039000000}"/>
    <cellStyle name="%_Ind Spec Om _2011-12 TOTAL BUDGET" xfId="5245" xr:uid="{00000000-0005-0000-0000-00003A000000}"/>
    <cellStyle name="%_Ind Spec Om _Βιβλίο1" xfId="5246" xr:uid="{00000000-0005-0000-0000-00003B000000}"/>
    <cellStyle name="%_Indicateurs spécifiques filiale1" xfId="1219" xr:uid="{00000000-0005-0000-0000-00003C000000}"/>
    <cellStyle name="%_Indicateurs spécifiques filiale1_2011-12 TOTAL BUDGET" xfId="5247" xr:uid="{00000000-0005-0000-0000-00003D000000}"/>
    <cellStyle name="%_Indicateurs spécifiques filiale1_Βιβλίο1" xfId="5248" xr:uid="{00000000-0005-0000-0000-00003E000000}"/>
    <cellStyle name="%_Maroc (1)" xfId="1220" xr:uid="{00000000-0005-0000-0000-00003F000000}"/>
    <cellStyle name="%_Maroc (1)_Copie de Budget 2012 V10 restauré" xfId="1221" xr:uid="{00000000-0005-0000-0000-000040000000}"/>
    <cellStyle name="%_Maroc (1)_Copie de Budget 2012 V10 restauré_2011-12 TOTAL BUDGET" xfId="5249" xr:uid="{00000000-0005-0000-0000-000041000000}"/>
    <cellStyle name="%_Maroc (1)_Copie de Budget 2012 V10 restauré_Βιβλίο1" xfId="5250" xr:uid="{00000000-0005-0000-0000-000042000000}"/>
    <cellStyle name="%_Maroc (1)_Ind Spec Om " xfId="1222" xr:uid="{00000000-0005-0000-0000-000043000000}"/>
    <cellStyle name="%_Maroc (1)_Ind Spec Om _2011-12 TOTAL BUDGET" xfId="5251" xr:uid="{00000000-0005-0000-0000-000044000000}"/>
    <cellStyle name="%_Maroc (1)_Ind Spec Om _Βιβλίο1" xfId="5252" xr:uid="{00000000-0005-0000-0000-000045000000}"/>
    <cellStyle name="%_Maroc (1)_Indicateurs spécifiques filiale1" xfId="1223" xr:uid="{00000000-0005-0000-0000-000046000000}"/>
    <cellStyle name="%_Maroc (1)_Indicateurs spécifiques filiale1_2011-12 TOTAL BUDGET" xfId="5253" xr:uid="{00000000-0005-0000-0000-000047000000}"/>
    <cellStyle name="%_Maroc (1)_Indicateurs spécifiques filiale1_Βιβλίο1" xfId="5254" xr:uid="{00000000-0005-0000-0000-000048000000}"/>
    <cellStyle name="%_Opéra PM" xfId="5255" xr:uid="{00000000-0005-0000-0000-000049000000}"/>
    <cellStyle name="%_OPEX CEO report 2012 monthy V6" xfId="1224" xr:uid="{00000000-0005-0000-0000-00004A000000}"/>
    <cellStyle name="%_OPEX CEO report 2012 monthy V6_Object CN41_12 nov2013_V2" xfId="1225" xr:uid="{00000000-0005-0000-0000-00004B000000}"/>
    <cellStyle name="%_OPEX CEO report 2012 monthy V6_Object CN41_8 nov2013_v3_m" xfId="1226" xr:uid="{00000000-0005-0000-0000-00004C000000}"/>
    <cellStyle name="%_OPEX CEO report 2012 monthy V6_Object CN41_8 nov2013_v4_m" xfId="1227" xr:uid="{00000000-0005-0000-0000-00004D000000}"/>
    <cellStyle name="%_OPEX CEO report 2012 monthy V6_Object CN41_8 nov2013_v5_m" xfId="1228" xr:uid="{00000000-0005-0000-0000-00004E000000}"/>
    <cellStyle name="%_OPEX details" xfId="1229" xr:uid="{00000000-0005-0000-0000-00004F000000}"/>
    <cellStyle name="%_OPEX summary (pro forma)" xfId="1230" xr:uid="{00000000-0005-0000-0000-000050000000}"/>
    <cellStyle name="%_RM Ind Spec" xfId="1231" xr:uid="{00000000-0005-0000-0000-000051000000}"/>
    <cellStyle name="%_Source Opéra" xfId="5256" xr:uid="{00000000-0005-0000-0000-000052000000}"/>
    <cellStyle name="%_Αναθεωρημένος προϋπολογισμός δαπανών προσωπικού 2013_11 03 2013" xfId="1232" xr:uid="{00000000-0005-0000-0000-000053000000}"/>
    <cellStyle name="%_Εκτίμηση Q3 2013 V1" xfId="1233" xr:uid="{00000000-0005-0000-0000-000054000000}"/>
    <cellStyle name="%_Εκτίμηση Q3 2013_2013-06-28" xfId="1234" xr:uid="{00000000-0005-0000-0000-000055000000}"/>
    <cellStyle name="%_Συγκεντρωτικό_Bgt2013 v10" xfId="1235" xr:uid="{00000000-0005-0000-0000-000056000000}"/>
    <cellStyle name="%_Φύλλο1" xfId="1236" xr:uid="{00000000-0005-0000-0000-000057000000}"/>
    <cellStyle name="******************************************" xfId="7" xr:uid="{00000000-0005-0000-0000-000058000000}"/>
    <cellStyle name="]_x000a__x000a_Extension=conv.dll_x000a__x000a_MS-DOS Tools Extentions=C:\DOS\MSTOOLS.DLL_x000a__x000a__x000a__x000a_[Settings]_x000a__x000a_UNDELETE.DLL=C:\DOS\MSTOOLS.DLL_x000a__x000a_W" xfId="758" xr:uid="{00000000-0005-0000-0000-000059000000}"/>
    <cellStyle name="]_x000d__x000a_Extension=conv.dll_x000d__x000a_MS-DOS Tools Extentions=C:\DOS\MSTOOLS.DLL_x000d__x000a__x000d__x000a_[Settings]_x000d__x000a_UNDELETE.DLL=C:\DOS\MSTOOLS.DLL_x000d__x000a_W" xfId="759" xr:uid="{00000000-0005-0000-0000-00005A000000}"/>
    <cellStyle name="]_x000d__x000a_Extension=conv.dll_x000d__x000a_MS-DOS Tools Extentions=C:\DOS\MSTOOLS.DLL_x000d__x000a__x000d__x000a_[Settings]_x000d__x000a_UNDELETE.DLL=C:\DOS\MSTOOLS.DLL_x000d__x000a_W 2" xfId="960" xr:uid="{00000000-0005-0000-0000-00005B000000}"/>
    <cellStyle name="_01-22  Bank liabilities - MasterV1 - 230410_dg" xfId="8" xr:uid="{00000000-0005-0000-0000-00005C000000}"/>
    <cellStyle name="_01-22  Bank liabilities - MasterV1 - 230410_dg_Model Map (2)" xfId="9" xr:uid="{00000000-0005-0000-0000-00005D000000}"/>
    <cellStyle name="_090410 charges" xfId="1237" xr:uid="{00000000-0005-0000-0000-00005E000000}"/>
    <cellStyle name="_090410 charges 2" xfId="5257" xr:uid="{00000000-0005-0000-0000-00005F000000}"/>
    <cellStyle name="_090410 charges 2 2" xfId="5258" xr:uid="{00000000-0005-0000-0000-000060000000}"/>
    <cellStyle name="_090410 charges 2_2011-06 Comptes Rec non rec_V1" xfId="5259" xr:uid="{00000000-0005-0000-0000-000061000000}"/>
    <cellStyle name="_090410 charges 2_2011-06 RM Rec non rec_VDEF E2" xfId="5260" xr:uid="{00000000-0005-0000-0000-000062000000}"/>
    <cellStyle name="_090410 charges 2_Feuil1" xfId="5261" xr:uid="{00000000-0005-0000-0000-000063000000}"/>
    <cellStyle name="_090410 charges 2_op RNPG" xfId="5262" xr:uid="{00000000-0005-0000-0000-000064000000}"/>
    <cellStyle name="_090410 charges 2_Saisie RNPG NRéc &amp; GéFi" xfId="5263" xr:uid="{00000000-0005-0000-0000-000065000000}"/>
    <cellStyle name="_090410 charges 3" xfId="5264" xr:uid="{00000000-0005-0000-0000-000066000000}"/>
    <cellStyle name="_090410 charges_0. Source Opéra" xfId="5265" xr:uid="{00000000-0005-0000-0000-000067000000}"/>
    <cellStyle name="_090410 charges_0. Source Opéra_Feuil2" xfId="5266" xr:uid="{00000000-0005-0000-0000-000068000000}"/>
    <cellStyle name="_090410 charges_0. Source Opéra_Opéra EP" xfId="5267" xr:uid="{00000000-0005-0000-0000-000069000000}"/>
    <cellStyle name="_090410 charges_0. Source Opéra_Saisie RNPG NRéc &amp; GéFi" xfId="5268" xr:uid="{00000000-0005-0000-0000-00006A000000}"/>
    <cellStyle name="_090410 charges_CHEX split Omega " xfId="1238" xr:uid="{00000000-0005-0000-0000-00006B000000}"/>
    <cellStyle name="_090410 charges_CHEX split Omega _2011-12 TOTAL BUDGET" xfId="5269" xr:uid="{00000000-0005-0000-0000-00006C000000}"/>
    <cellStyle name="_090410 charges_CHEX split Omega _Βιβλίο1" xfId="5270" xr:uid="{00000000-0005-0000-0000-00006D000000}"/>
    <cellStyle name="_090410 charges_Copie de Budget 2012 V10 restauré" xfId="1239" xr:uid="{00000000-0005-0000-0000-00006E000000}"/>
    <cellStyle name="_090410 charges_Copie de Budget 2012 V10 restauré_2011-12 TOTAL BUDGET" xfId="5271" xr:uid="{00000000-0005-0000-0000-00006F000000}"/>
    <cellStyle name="_090410 charges_Copie de Budget 2012 V10 restauré_Βιβλίο1" xfId="5272" xr:uid="{00000000-0005-0000-0000-000070000000}"/>
    <cellStyle name="_090410 charges_Feuil1" xfId="1240" xr:uid="{00000000-0005-0000-0000-000071000000}"/>
    <cellStyle name="_090410 charges_Feuil1_Feuil2" xfId="5273" xr:uid="{00000000-0005-0000-0000-000072000000}"/>
    <cellStyle name="_090410 charges_Feuil1_Opéra EP" xfId="5274" xr:uid="{00000000-0005-0000-0000-000073000000}"/>
    <cellStyle name="_090410 charges_Feuil1_Saisie RNPG NRéc &amp; GéFi" xfId="5275" xr:uid="{00000000-0005-0000-0000-000074000000}"/>
    <cellStyle name="_090410 charges_Feuil2" xfId="1241" xr:uid="{00000000-0005-0000-0000-000075000000}"/>
    <cellStyle name="_090410 charges_Ind Spec Om " xfId="1242" xr:uid="{00000000-0005-0000-0000-000076000000}"/>
    <cellStyle name="_090410 charges_Ind Spec Om _2011-12 TOTAL BUDGET" xfId="5276" xr:uid="{00000000-0005-0000-0000-000077000000}"/>
    <cellStyle name="_090410 charges_Ind Spec Om _Βιβλίο1" xfId="5277" xr:uid="{00000000-0005-0000-0000-000078000000}"/>
    <cellStyle name="_090410 charges_Indicateurs spécifiques filiale1" xfId="1243" xr:uid="{00000000-0005-0000-0000-000079000000}"/>
    <cellStyle name="_090410 charges_Indicateurs spécifiques filiale1_2011-12 TOTAL BUDGET" xfId="5278" xr:uid="{00000000-0005-0000-0000-00007A000000}"/>
    <cellStyle name="_090410 charges_Indicateurs spécifiques filiale1_Βιβλίο1" xfId="5279" xr:uid="{00000000-0005-0000-0000-00007B000000}"/>
    <cellStyle name="_090410 charges_Maroc (1)" xfId="1244" xr:uid="{00000000-0005-0000-0000-00007C000000}"/>
    <cellStyle name="_090410 charges_Maroc (1)_Copie de Budget 2012 V10 restauré" xfId="1245" xr:uid="{00000000-0005-0000-0000-00007D000000}"/>
    <cellStyle name="_090410 charges_Maroc (1)_Copie de Budget 2012 V10 restauré_2011-12 TOTAL BUDGET" xfId="5280" xr:uid="{00000000-0005-0000-0000-00007E000000}"/>
    <cellStyle name="_090410 charges_Maroc (1)_Copie de Budget 2012 V10 restauré_Βιβλίο1" xfId="5281" xr:uid="{00000000-0005-0000-0000-00007F000000}"/>
    <cellStyle name="_090410 charges_Maroc (1)_Ind Spec Om " xfId="1246" xr:uid="{00000000-0005-0000-0000-000080000000}"/>
    <cellStyle name="_090410 charges_Maroc (1)_Ind Spec Om _2011-12 TOTAL BUDGET" xfId="5282" xr:uid="{00000000-0005-0000-0000-000081000000}"/>
    <cellStyle name="_090410 charges_Maroc (1)_Ind Spec Om _Βιβλίο1" xfId="5283" xr:uid="{00000000-0005-0000-0000-000082000000}"/>
    <cellStyle name="_090410 charges_Maroc (1)_Indicateurs spécifiques filiale1" xfId="1247" xr:uid="{00000000-0005-0000-0000-000083000000}"/>
    <cellStyle name="_090410 charges_Maroc (1)_Indicateurs spécifiques filiale1_2011-12 TOTAL BUDGET" xfId="5284" xr:uid="{00000000-0005-0000-0000-000084000000}"/>
    <cellStyle name="_090410 charges_Maroc (1)_Indicateurs spécifiques filiale1_Βιβλίο1" xfId="5285" xr:uid="{00000000-0005-0000-0000-000085000000}"/>
    <cellStyle name="_090410 charges_Opéra PM" xfId="5286" xr:uid="{00000000-0005-0000-0000-000086000000}"/>
    <cellStyle name="_090410 charges_RM Ind Spec" xfId="1248" xr:uid="{00000000-0005-0000-0000-000087000000}"/>
    <cellStyle name="_090410 charges_Source Opéra" xfId="5287" xr:uid="{00000000-0005-0000-0000-000088000000}"/>
    <cellStyle name="_2012 Budget_Omega Bank" xfId="1249" xr:uid="{00000000-0005-0000-0000-000089000000}"/>
    <cellStyle name="_2012 Budget_Omega Bank_2013 CFO BUDGET_ FORECAST 04M send v1" xfId="1250" xr:uid="{00000000-0005-0000-0000-00008A000000}"/>
    <cellStyle name="_2012 Budget_Omega Bank_2013 CFO BUDGET_ FORECAST 04M send v1_Object CN41_12 nov2013_V2" xfId="1251" xr:uid="{00000000-0005-0000-0000-00008B000000}"/>
    <cellStyle name="_2012 Budget_Omega Bank_2013 CFO BUDGET_ FORECAST 04M send v1_Object CN41_8 nov2013_v3_m" xfId="1252" xr:uid="{00000000-0005-0000-0000-00008C000000}"/>
    <cellStyle name="_2012 Budget_Omega Bank_2013 CFO BUDGET_ FORECAST 04M send v1_Object CN41_8 nov2013_v4_m" xfId="1253" xr:uid="{00000000-0005-0000-0000-00008D000000}"/>
    <cellStyle name="_2012 Budget_Omega Bank_2013 CFO BUDGET_ FORECAST 04M send v1_Object CN41_8 nov2013_v5_m" xfId="1254" xr:uid="{00000000-0005-0000-0000-00008E000000}"/>
    <cellStyle name="_2012 Budget_Omega Bank_2013 CFO BUDGET_ FORECAST 04M send v1_Εmporiki_Βudget 2013_G&amp;As" xfId="1255" xr:uid="{00000000-0005-0000-0000-00008F000000}"/>
    <cellStyle name="_2012 Budget_Omega Bank_2013 FY projection" xfId="1256" xr:uid="{00000000-0005-0000-0000-000090000000}"/>
    <cellStyle name="_2012 Budget_Omega Bank_2013 FY projection_Object CN41_12 nov2013_V2" xfId="1257" xr:uid="{00000000-0005-0000-0000-000091000000}"/>
    <cellStyle name="_2012 Budget_Omega Bank_2013 FY projection_Object CN41_8 nov2013_v3_m" xfId="1258" xr:uid="{00000000-0005-0000-0000-000092000000}"/>
    <cellStyle name="_2012 Budget_Omega Bank_2013 FY projection_Object CN41_8 nov2013_v4_m" xfId="1259" xr:uid="{00000000-0005-0000-0000-000093000000}"/>
    <cellStyle name="_2012 Budget_Omega Bank_2013 FY projection_Object CN41_8 nov2013_v5_m" xfId="1260" xr:uid="{00000000-0005-0000-0000-000094000000}"/>
    <cellStyle name="_2012 Budget_Omega Bank_2013A EXPENSES BUD" xfId="1261" xr:uid="{00000000-0005-0000-0000-000095000000}"/>
    <cellStyle name="_2012 Budget_Omega Bank_2013AL2 EXPENSES BUD" xfId="1262" xr:uid="{00000000-0005-0000-0000-000096000000}"/>
    <cellStyle name="_2012 Budget_Omega Bank_2013AL2 EXPENSES BUD_Object CN41_12 nov2013_V2" xfId="1263" xr:uid="{00000000-0005-0000-0000-000097000000}"/>
    <cellStyle name="_2012 Budget_Omega Bank_2013AL2 EXPENSES BUD_Object CN41_8 nov2013_v3_m" xfId="1264" xr:uid="{00000000-0005-0000-0000-000098000000}"/>
    <cellStyle name="_2012 Budget_Omega Bank_2013AL2 EXPENSES BUD_Object CN41_8 nov2013_v4_m" xfId="1265" xr:uid="{00000000-0005-0000-0000-000099000000}"/>
    <cellStyle name="_2012 Budget_Omega Bank_2013AL2 EXPENSES BUD_Object CN41_8 nov2013_v5_m" xfId="1266" xr:uid="{00000000-0005-0000-0000-00009A000000}"/>
    <cellStyle name="_2012 Budget_Omega Bank_Budget OPEX 2013 &amp; Εκτίμηση 4μηνου_sent_Exco" xfId="1267" xr:uid="{00000000-0005-0000-0000-00009B000000}"/>
    <cellStyle name="_2012 Budget_Omega Bank_Budget OPEX 2013 &amp; Εκτίμηση 4μηνου_sent_Exco_Object CN41_12 nov2013_V2" xfId="1268" xr:uid="{00000000-0005-0000-0000-00009C000000}"/>
    <cellStyle name="_2012 Budget_Omega Bank_Budget OPEX 2013 &amp; Εκτίμηση 4μηνου_sent_Exco_Object CN41_8 nov2013_v3_m" xfId="1269" xr:uid="{00000000-0005-0000-0000-00009D000000}"/>
    <cellStyle name="_2012 Budget_Omega Bank_Budget OPEX 2013 &amp; Εκτίμηση 4μηνου_sent_Exco_Object CN41_8 nov2013_v4_m" xfId="1270" xr:uid="{00000000-0005-0000-0000-00009E000000}"/>
    <cellStyle name="_2012 Budget_Omega Bank_Budget OPEX 2013 &amp; Εκτίμηση 4μηνου_sent_Exco_Object CN41_8 nov2013_v5_m" xfId="1271" xr:uid="{00000000-0005-0000-0000-00009F000000}"/>
    <cellStyle name="_2012 Budget_Omega Bank_Budget OPEX 2013 &amp; Εκτίμηση 4μηνου_sent_Exco_working" xfId="1272" xr:uid="{00000000-0005-0000-0000-0000A0000000}"/>
    <cellStyle name="_2012 Budget_Omega Bank_Budget OPEX 2013 &amp; Εκτίμηση 4μηνου_sent_Exco_working_Object CN41_12 nov2013_V2" xfId="1273" xr:uid="{00000000-0005-0000-0000-0000A1000000}"/>
    <cellStyle name="_2012 Budget_Omega Bank_Budget OPEX 2013 &amp; Εκτίμηση 4μηνου_sent_Exco_working_Object CN41_8 nov2013_v3_m" xfId="1274" xr:uid="{00000000-0005-0000-0000-0000A2000000}"/>
    <cellStyle name="_2012 Budget_Omega Bank_Budget OPEX 2013 &amp; Εκτίμηση 4μηνου_sent_Exco_working_Object CN41_8 nov2013_v4_m" xfId="1275" xr:uid="{00000000-0005-0000-0000-0000A3000000}"/>
    <cellStyle name="_2012 Budget_Omega Bank_Budget OPEX 2013 &amp; Εκτίμηση 4μηνου_sent_Exco_working_Object CN41_8 nov2013_v5_m" xfId="1276" xr:uid="{00000000-0005-0000-0000-0000A4000000}"/>
    <cellStyle name="_2012 Budget_Omega Bank_by MIS line working" xfId="1277" xr:uid="{00000000-0005-0000-0000-0000A5000000}"/>
    <cellStyle name="_2012 Budget_Omega Bank_by MIS line working_Object CN41_12 nov2013_V2" xfId="1278" xr:uid="{00000000-0005-0000-0000-0000A6000000}"/>
    <cellStyle name="_2012 Budget_Omega Bank_by MIS line working_Object CN41_8 nov2013_v3_m" xfId="1279" xr:uid="{00000000-0005-0000-0000-0000A7000000}"/>
    <cellStyle name="_2012 Budget_Omega Bank_by MIS line working_Object CN41_8 nov2013_v4_m" xfId="1280" xr:uid="{00000000-0005-0000-0000-0000A8000000}"/>
    <cellStyle name="_2012 Budget_Omega Bank_by MIS line working_Object CN41_8 nov2013_v5_m" xfId="1281" xr:uid="{00000000-0005-0000-0000-0000A9000000}"/>
    <cellStyle name="_2012 Budget_Omega Bank_General Expenses 2012" xfId="1282" xr:uid="{00000000-0005-0000-0000-0000AA000000}"/>
    <cellStyle name="_2012 Budget_Omega Bank_General Expenses 2012_Object CN41_12 nov2013_V2" xfId="1283" xr:uid="{00000000-0005-0000-0000-0000AB000000}"/>
    <cellStyle name="_2012 Budget_Omega Bank_General Expenses 2012_Object CN41_8 nov2013_v3_m" xfId="1284" xr:uid="{00000000-0005-0000-0000-0000AC000000}"/>
    <cellStyle name="_2012 Budget_Omega Bank_General Expenses 2012_Object CN41_8 nov2013_v4_m" xfId="1285" xr:uid="{00000000-0005-0000-0000-0000AD000000}"/>
    <cellStyle name="_2012 Budget_Omega Bank_General Expenses 2012_Object CN41_8 nov2013_v5_m" xfId="1286" xr:uid="{00000000-0005-0000-0000-0000AE000000}"/>
    <cellStyle name="_2012 Budget_Omega Bank_general expenses_06 2013" xfId="1287" xr:uid="{00000000-0005-0000-0000-0000AF000000}"/>
    <cellStyle name="_2012 Budget_Omega Bank_general expenses_06 2013_14_08 2013" xfId="1288" xr:uid="{00000000-0005-0000-0000-0000B0000000}"/>
    <cellStyle name="_2012 Budget_Omega Bank_general expenses_06 2013_14_08 2013_Object CN41_12 nov2013_V2" xfId="1289" xr:uid="{00000000-0005-0000-0000-0000B1000000}"/>
    <cellStyle name="_2012 Budget_Omega Bank_general expenses_06 2013_14_08 2013_Object CN41_8 nov2013_v3_m" xfId="1290" xr:uid="{00000000-0005-0000-0000-0000B2000000}"/>
    <cellStyle name="_2012 Budget_Omega Bank_general expenses_06 2013_14_08 2013_Object CN41_8 nov2013_v4_m" xfId="1291" xr:uid="{00000000-0005-0000-0000-0000B3000000}"/>
    <cellStyle name="_2012 Budget_Omega Bank_general expenses_06 2013_14_08 2013_Object CN41_8 nov2013_v5_m" xfId="1292" xr:uid="{00000000-0005-0000-0000-0000B4000000}"/>
    <cellStyle name="_2012 Budget_Omega Bank_general expenses_06 2013_Object CN41_12 nov2013_V2" xfId="1293" xr:uid="{00000000-0005-0000-0000-0000B5000000}"/>
    <cellStyle name="_2012 Budget_Omega Bank_general expenses_06 2013_Object CN41_8 nov2013_v3_m" xfId="1294" xr:uid="{00000000-0005-0000-0000-0000B6000000}"/>
    <cellStyle name="_2012 Budget_Omega Bank_general expenses_06 2013_Object CN41_8 nov2013_v4_m" xfId="1295" xr:uid="{00000000-0005-0000-0000-0000B7000000}"/>
    <cellStyle name="_2012 Budget_Omega Bank_general expenses_06 2013_Object CN41_8 nov2013_v5_m" xfId="1296" xr:uid="{00000000-0005-0000-0000-0000B8000000}"/>
    <cellStyle name="_2012 Budget_Omega Bank_I-DLY_EMPORIKI_updated" xfId="1297" xr:uid="{00000000-0005-0000-0000-0000B9000000}"/>
    <cellStyle name="_2012 Budget_Omega Bank_M" xfId="1298" xr:uid="{00000000-0005-0000-0000-0000BA000000}"/>
    <cellStyle name="_2012 Budget_Omega Bank_M_Object CN41_12 nov2013_V2" xfId="1299" xr:uid="{00000000-0005-0000-0000-0000BB000000}"/>
    <cellStyle name="_2012 Budget_Omega Bank_M_Object CN41_8 nov2013_v3_m" xfId="1300" xr:uid="{00000000-0005-0000-0000-0000BC000000}"/>
    <cellStyle name="_2012 Budget_Omega Bank_M_Object CN41_8 nov2013_v4_m" xfId="1301" xr:uid="{00000000-0005-0000-0000-0000BD000000}"/>
    <cellStyle name="_2012 Budget_Omega Bank_M_Object CN41_8 nov2013_v5_m" xfId="1302" xr:uid="{00000000-0005-0000-0000-0000BE000000}"/>
    <cellStyle name="_2012 Budget_Omega Bank_OPEX details" xfId="1303" xr:uid="{00000000-0005-0000-0000-0000BF000000}"/>
    <cellStyle name="_2012 Budget_Omega Bank_OPEX details_Object CN41_12 nov2013_V2" xfId="1304" xr:uid="{00000000-0005-0000-0000-0000C0000000}"/>
    <cellStyle name="_2012 Budget_Omega Bank_OPEX details_Object CN41_8 nov2013_v3_m" xfId="1305" xr:uid="{00000000-0005-0000-0000-0000C1000000}"/>
    <cellStyle name="_2012 Budget_Omega Bank_OPEX details_Object CN41_8 nov2013_v4_m" xfId="1306" xr:uid="{00000000-0005-0000-0000-0000C2000000}"/>
    <cellStyle name="_2012 Budget_Omega Bank_OPEX details_Object CN41_8 nov2013_v5_m" xfId="1307" xr:uid="{00000000-0005-0000-0000-0000C3000000}"/>
    <cellStyle name="_2012 Budget_Omega Bank_OPEX summary (pro forma)" xfId="1308" xr:uid="{00000000-0005-0000-0000-0000C4000000}"/>
    <cellStyle name="_2012 Budget_Omega Bank_OPEX summary (pro forma)_Object CN41_12 nov2013_V2" xfId="1309" xr:uid="{00000000-0005-0000-0000-0000C5000000}"/>
    <cellStyle name="_2012 Budget_Omega Bank_OPEX summary (pro forma)_Object CN41_8 nov2013_v3_m" xfId="1310" xr:uid="{00000000-0005-0000-0000-0000C6000000}"/>
    <cellStyle name="_2012 Budget_Omega Bank_OPEX summary (pro forma)_Object CN41_8 nov2013_v4_m" xfId="1311" xr:uid="{00000000-0005-0000-0000-0000C7000000}"/>
    <cellStyle name="_2012 Budget_Omega Bank_OPEX summary (pro forma)_Object CN41_8 nov2013_v5_m" xfId="1312" xr:uid="{00000000-0005-0000-0000-0000C8000000}"/>
    <cellStyle name="_2012 Budget_Omega Bank_Αναθεωρημένος προϋπολογισμός δαπανών προσωπικού 2013_11 03 2013" xfId="1313" xr:uid="{00000000-0005-0000-0000-0000C9000000}"/>
    <cellStyle name="_2012 Budget_Omega Bank_Αναθεωρημένος προϋπολογισμός δαπανών προσωπικού 2013_11 03 2013_Object CN41_12 nov2013_V2" xfId="1314" xr:uid="{00000000-0005-0000-0000-0000CA000000}"/>
    <cellStyle name="_2012 Budget_Omega Bank_Αναθεωρημένος προϋπολογισμός δαπανών προσωπικού 2013_11 03 2013_Object CN41_8 nov2013_v3_m" xfId="1315" xr:uid="{00000000-0005-0000-0000-0000CB000000}"/>
    <cellStyle name="_2012 Budget_Omega Bank_Αναθεωρημένος προϋπολογισμός δαπανών προσωπικού 2013_11 03 2013_Object CN41_8 nov2013_v4_m" xfId="1316" xr:uid="{00000000-0005-0000-0000-0000CC000000}"/>
    <cellStyle name="_2012 Budget_Omega Bank_Αναθεωρημένος προϋπολογισμός δαπανών προσωπικού 2013_11 03 2013_Object CN41_8 nov2013_v5_m" xfId="1317" xr:uid="{00000000-0005-0000-0000-0000CD000000}"/>
    <cellStyle name="_2012 Budget_Omega Bank_Εκτίμηση Q3 2013 V1" xfId="1318" xr:uid="{00000000-0005-0000-0000-0000CE000000}"/>
    <cellStyle name="_2012 Budget_Omega Bank_Εκτίμηση Q3 2013 V1_Object CN41_12 nov2013_V2" xfId="1319" xr:uid="{00000000-0005-0000-0000-0000CF000000}"/>
    <cellStyle name="_2012 Budget_Omega Bank_Εκτίμηση Q3 2013 V1_Object CN41_8 nov2013_v3_m" xfId="1320" xr:uid="{00000000-0005-0000-0000-0000D0000000}"/>
    <cellStyle name="_2012 Budget_Omega Bank_Εκτίμηση Q3 2013 V1_Object CN41_8 nov2013_v4_m" xfId="1321" xr:uid="{00000000-0005-0000-0000-0000D1000000}"/>
    <cellStyle name="_2012 Budget_Omega Bank_Εκτίμηση Q3 2013 V1_Object CN41_8 nov2013_v5_m" xfId="1322" xr:uid="{00000000-0005-0000-0000-0000D2000000}"/>
    <cellStyle name="_2012 Budget_Omega Bank_Εκτίμηση Q3 2013_2013-06-28" xfId="1323" xr:uid="{00000000-0005-0000-0000-0000D3000000}"/>
    <cellStyle name="_2012 Budget_Omega Bank_Εκτίμηση Q3 2013_2013-06-28_Object CN41_12 nov2013_V2" xfId="1324" xr:uid="{00000000-0005-0000-0000-0000D4000000}"/>
    <cellStyle name="_2012 Budget_Omega Bank_Εκτίμηση Q3 2013_2013-06-28_Object CN41_8 nov2013_v3_m" xfId="1325" xr:uid="{00000000-0005-0000-0000-0000D5000000}"/>
    <cellStyle name="_2012 Budget_Omega Bank_Εκτίμηση Q3 2013_2013-06-28_Object CN41_8 nov2013_v4_m" xfId="1326" xr:uid="{00000000-0005-0000-0000-0000D6000000}"/>
    <cellStyle name="_2012 Budget_Omega Bank_Εκτίμηση Q3 2013_2013-06-28_Object CN41_8 nov2013_v5_m" xfId="1327" xr:uid="{00000000-0005-0000-0000-0000D7000000}"/>
    <cellStyle name="_2012 Budget_Omega Bank_Φύλλο1" xfId="1328" xr:uid="{00000000-0005-0000-0000-0000D8000000}"/>
    <cellStyle name="_2012 Budget_Omega Bank_Φύλλο1_Object CN41_12 nov2013_V2" xfId="1329" xr:uid="{00000000-0005-0000-0000-0000D9000000}"/>
    <cellStyle name="_2012 Budget_Omega Bank_Φύλλο1_Object CN41_8 nov2013_v3_m" xfId="1330" xr:uid="{00000000-0005-0000-0000-0000DA000000}"/>
    <cellStyle name="_2012 Budget_Omega Bank_Φύλλο1_Object CN41_8 nov2013_v4_m" xfId="1331" xr:uid="{00000000-0005-0000-0000-0000DB000000}"/>
    <cellStyle name="_2012 Budget_Omega Bank_Φύλλο1_Object CN41_8 nov2013_v5_m" xfId="1332" xr:uid="{00000000-0005-0000-0000-0000DC000000}"/>
    <cellStyle name="_2013 Bud_Omega Bank" xfId="5288" xr:uid="{00000000-0005-0000-0000-0000DD000000}"/>
    <cellStyle name="_2013AL_Budget consolidation" xfId="5289" xr:uid="{00000000-0005-0000-0000-0000DE000000}"/>
    <cellStyle name="_Appendix 1A_2011 BUDGET CENTRAL SCENARIO_BANK" xfId="1333" xr:uid="{00000000-0005-0000-0000-0000DF000000}"/>
    <cellStyle name="_Appendix 1A_2011 BUDGET CENTRAL SCENARIO_BANK_2013 CFO BUDGET_ FORECAST 04M send v1" xfId="1334" xr:uid="{00000000-0005-0000-0000-0000E0000000}"/>
    <cellStyle name="_Appendix 1A_2011 BUDGET CENTRAL SCENARIO_BANK_2013 FY projection" xfId="1335" xr:uid="{00000000-0005-0000-0000-0000E1000000}"/>
    <cellStyle name="_Appendix 1A_2011 BUDGET CENTRAL SCENARIO_BANK_2013 FY projection_Object CN41_12 nov2013_V2" xfId="1336" xr:uid="{00000000-0005-0000-0000-0000E2000000}"/>
    <cellStyle name="_Appendix 1A_2011 BUDGET CENTRAL SCENARIO_BANK_2013 FY projection_Object CN41_8 nov2013_v3_m" xfId="1337" xr:uid="{00000000-0005-0000-0000-0000E3000000}"/>
    <cellStyle name="_Appendix 1A_2011 BUDGET CENTRAL SCENARIO_BANK_2013 FY projection_Object CN41_8 nov2013_v4_m" xfId="1338" xr:uid="{00000000-0005-0000-0000-0000E4000000}"/>
    <cellStyle name="_Appendix 1A_2011 BUDGET CENTRAL SCENARIO_BANK_2013 FY projection_Object CN41_8 nov2013_v5_m" xfId="1339" xr:uid="{00000000-0005-0000-0000-0000E5000000}"/>
    <cellStyle name="_Appendix 1A_2011 BUDGET CENTRAL SCENARIO_BANK_2013A EXPENSES BUD" xfId="1340" xr:uid="{00000000-0005-0000-0000-0000E6000000}"/>
    <cellStyle name="_Appendix 1A_2011 BUDGET CENTRAL SCENARIO_BANK_2013AL2 EXPENSES BUD" xfId="1341" xr:uid="{00000000-0005-0000-0000-0000E7000000}"/>
    <cellStyle name="_Appendix 1A_2011 BUDGET CENTRAL SCENARIO_BANK_2013AL2 EXPENSES BUD_Object CN41_12 nov2013_V2" xfId="1342" xr:uid="{00000000-0005-0000-0000-0000E8000000}"/>
    <cellStyle name="_Appendix 1A_2011 BUDGET CENTRAL SCENARIO_BANK_2013AL2 EXPENSES BUD_Object CN41_8 nov2013_v3_m" xfId="1343" xr:uid="{00000000-0005-0000-0000-0000E9000000}"/>
    <cellStyle name="_Appendix 1A_2011 BUDGET CENTRAL SCENARIO_BANK_2013AL2 EXPENSES BUD_Object CN41_8 nov2013_v4_m" xfId="1344" xr:uid="{00000000-0005-0000-0000-0000EA000000}"/>
    <cellStyle name="_Appendix 1A_2011 BUDGET CENTRAL SCENARIO_BANK_2013AL2 EXPENSES BUD_Object CN41_8 nov2013_v5_m" xfId="1345" xr:uid="{00000000-0005-0000-0000-0000EB000000}"/>
    <cellStyle name="_Appendix 1A_2011 BUDGET CENTRAL SCENARIO_BANK_Budget OPEX 2013 &amp; Εκτίμηση 4μηνου_sent_Exco" xfId="1346" xr:uid="{00000000-0005-0000-0000-0000EC000000}"/>
    <cellStyle name="_Appendix 1A_2011 BUDGET CENTRAL SCENARIO_BANK_Budget OPEX 2013 &amp; Εκτίμηση 4μηνου_sent_Exco_Object CN41_12 nov2013_V2" xfId="1347" xr:uid="{00000000-0005-0000-0000-0000ED000000}"/>
    <cellStyle name="_Appendix 1A_2011 BUDGET CENTRAL SCENARIO_BANK_Budget OPEX 2013 &amp; Εκτίμηση 4μηνου_sent_Exco_Object CN41_8 nov2013_v3_m" xfId="1348" xr:uid="{00000000-0005-0000-0000-0000EE000000}"/>
    <cellStyle name="_Appendix 1A_2011 BUDGET CENTRAL SCENARIO_BANK_Budget OPEX 2013 &amp; Εκτίμηση 4μηνου_sent_Exco_Object CN41_8 nov2013_v4_m" xfId="1349" xr:uid="{00000000-0005-0000-0000-0000EF000000}"/>
    <cellStyle name="_Appendix 1A_2011 BUDGET CENTRAL SCENARIO_BANK_Budget OPEX 2013 &amp; Εκτίμηση 4μηνου_sent_Exco_Object CN41_8 nov2013_v5_m" xfId="1350" xr:uid="{00000000-0005-0000-0000-0000F0000000}"/>
    <cellStyle name="_Appendix 1A_2011 BUDGET CENTRAL SCENARIO_BANK_Budget OPEX 2013 &amp; Εκτίμηση 4μηνου_sent_Exco_working" xfId="1351" xr:uid="{00000000-0005-0000-0000-0000F1000000}"/>
    <cellStyle name="_Appendix 1A_2011 BUDGET CENTRAL SCENARIO_BANK_Budget OPEX 2013 &amp; Εκτίμηση 4μηνου_sent_Exco_working_Object CN41_12 nov2013_V2" xfId="1352" xr:uid="{00000000-0005-0000-0000-0000F2000000}"/>
    <cellStyle name="_Appendix 1A_2011 BUDGET CENTRAL SCENARIO_BANK_Budget OPEX 2013 &amp; Εκτίμηση 4μηνου_sent_Exco_working_Object CN41_8 nov2013_v3_m" xfId="1353" xr:uid="{00000000-0005-0000-0000-0000F3000000}"/>
    <cellStyle name="_Appendix 1A_2011 BUDGET CENTRAL SCENARIO_BANK_Budget OPEX 2013 &amp; Εκτίμηση 4μηνου_sent_Exco_working_Object CN41_8 nov2013_v4_m" xfId="1354" xr:uid="{00000000-0005-0000-0000-0000F4000000}"/>
    <cellStyle name="_Appendix 1A_2011 BUDGET CENTRAL SCENARIO_BANK_Budget OPEX 2013 &amp; Εκτίμηση 4μηνου_sent_Exco_working_Object CN41_8 nov2013_v5_m" xfId="1355" xr:uid="{00000000-0005-0000-0000-0000F5000000}"/>
    <cellStyle name="_Appendix 1A_2011 BUDGET CENTRAL SCENARIO_BANK_by MIS line working" xfId="1356" xr:uid="{00000000-0005-0000-0000-0000F6000000}"/>
    <cellStyle name="_Appendix 1A_2011 BUDGET CENTRAL SCENARIO_BANK_by MIS line working_Object CN41_12 nov2013_V2" xfId="1357" xr:uid="{00000000-0005-0000-0000-0000F7000000}"/>
    <cellStyle name="_Appendix 1A_2011 BUDGET CENTRAL SCENARIO_BANK_by MIS line working_Object CN41_8 nov2013_v3_m" xfId="1358" xr:uid="{00000000-0005-0000-0000-0000F8000000}"/>
    <cellStyle name="_Appendix 1A_2011 BUDGET CENTRAL SCENARIO_BANK_by MIS line working_Object CN41_8 nov2013_v4_m" xfId="1359" xr:uid="{00000000-0005-0000-0000-0000F9000000}"/>
    <cellStyle name="_Appendix 1A_2011 BUDGET CENTRAL SCENARIO_BANK_by MIS line working_Object CN41_8 nov2013_v5_m" xfId="1360" xr:uid="{00000000-0005-0000-0000-0000FA000000}"/>
    <cellStyle name="_Appendix 1A_2011 BUDGET CENTRAL SCENARIO_BANK_General Expenses 2012" xfId="1361" xr:uid="{00000000-0005-0000-0000-0000FB000000}"/>
    <cellStyle name="_Appendix 1A_2011 BUDGET CENTRAL SCENARIO_BANK_General Expenses 2012_Object CN41_12 nov2013_V2" xfId="1362" xr:uid="{00000000-0005-0000-0000-0000FC000000}"/>
    <cellStyle name="_Appendix 1A_2011 BUDGET CENTRAL SCENARIO_BANK_General Expenses 2012_Object CN41_8 nov2013_v3_m" xfId="1363" xr:uid="{00000000-0005-0000-0000-0000FD000000}"/>
    <cellStyle name="_Appendix 1A_2011 BUDGET CENTRAL SCENARIO_BANK_General Expenses 2012_Object CN41_8 nov2013_v4_m" xfId="1364" xr:uid="{00000000-0005-0000-0000-0000FE000000}"/>
    <cellStyle name="_Appendix 1A_2011 BUDGET CENTRAL SCENARIO_BANK_General Expenses 2012_Object CN41_8 nov2013_v5_m" xfId="1365" xr:uid="{00000000-0005-0000-0000-0000FF000000}"/>
    <cellStyle name="_Appendix 1A_2011 BUDGET CENTRAL SCENARIO_BANK_general expenses_06 2013" xfId="1366" xr:uid="{00000000-0005-0000-0000-000000010000}"/>
    <cellStyle name="_Appendix 1A_2011 BUDGET CENTRAL SCENARIO_BANK_general expenses_06 2013_14_08 2013" xfId="1367" xr:uid="{00000000-0005-0000-0000-000001010000}"/>
    <cellStyle name="_Appendix 1A_2011 BUDGET CENTRAL SCENARIO_BANK_general expenses_06 2013_14_08 2013_Object CN41_12 nov2013_V2" xfId="1368" xr:uid="{00000000-0005-0000-0000-000002010000}"/>
    <cellStyle name="_Appendix 1A_2011 BUDGET CENTRAL SCENARIO_BANK_general expenses_06 2013_14_08 2013_Object CN41_8 nov2013_v3_m" xfId="1369" xr:uid="{00000000-0005-0000-0000-000003010000}"/>
    <cellStyle name="_Appendix 1A_2011 BUDGET CENTRAL SCENARIO_BANK_general expenses_06 2013_14_08 2013_Object CN41_8 nov2013_v4_m" xfId="1370" xr:uid="{00000000-0005-0000-0000-000004010000}"/>
    <cellStyle name="_Appendix 1A_2011 BUDGET CENTRAL SCENARIO_BANK_general expenses_06 2013_14_08 2013_Object CN41_8 nov2013_v5_m" xfId="1371" xr:uid="{00000000-0005-0000-0000-000005010000}"/>
    <cellStyle name="_Appendix 1A_2011 BUDGET CENTRAL SCENARIO_BANK_general expenses_06 2013_Object CN41_12 nov2013_V2" xfId="1372" xr:uid="{00000000-0005-0000-0000-000006010000}"/>
    <cellStyle name="_Appendix 1A_2011 BUDGET CENTRAL SCENARIO_BANK_general expenses_06 2013_Object CN41_8 nov2013_v3_m" xfId="1373" xr:uid="{00000000-0005-0000-0000-000007010000}"/>
    <cellStyle name="_Appendix 1A_2011 BUDGET CENTRAL SCENARIO_BANK_general expenses_06 2013_Object CN41_8 nov2013_v4_m" xfId="1374" xr:uid="{00000000-0005-0000-0000-000008010000}"/>
    <cellStyle name="_Appendix 1A_2011 BUDGET CENTRAL SCENARIO_BANK_general expenses_06 2013_Object CN41_8 nov2013_v5_m" xfId="1375" xr:uid="{00000000-0005-0000-0000-000009010000}"/>
    <cellStyle name="_Appendix 1A_2011 BUDGET CENTRAL SCENARIO_BANK_OPEX CEO report 2012 monthy V6" xfId="1376" xr:uid="{00000000-0005-0000-0000-00000A010000}"/>
    <cellStyle name="_Appendix 1A_2011 BUDGET CENTRAL SCENARIO_BANK_OPEX details" xfId="1377" xr:uid="{00000000-0005-0000-0000-00000B010000}"/>
    <cellStyle name="_Appendix 1A_2011 BUDGET CENTRAL SCENARIO_BANK_OPEX details_Object CN41_12 nov2013_V2" xfId="1378" xr:uid="{00000000-0005-0000-0000-00000C010000}"/>
    <cellStyle name="_Appendix 1A_2011 BUDGET CENTRAL SCENARIO_BANK_OPEX details_Object CN41_8 nov2013_v3_m" xfId="1379" xr:uid="{00000000-0005-0000-0000-00000D010000}"/>
    <cellStyle name="_Appendix 1A_2011 BUDGET CENTRAL SCENARIO_BANK_OPEX details_Object CN41_8 nov2013_v4_m" xfId="1380" xr:uid="{00000000-0005-0000-0000-00000E010000}"/>
    <cellStyle name="_Appendix 1A_2011 BUDGET CENTRAL SCENARIO_BANK_OPEX details_Object CN41_8 nov2013_v5_m" xfId="1381" xr:uid="{00000000-0005-0000-0000-00000F010000}"/>
    <cellStyle name="_Appendix 1A_2011 BUDGET CENTRAL SCENARIO_BANK_OPEX summary (pro forma)" xfId="1382" xr:uid="{00000000-0005-0000-0000-000010010000}"/>
    <cellStyle name="_Appendix 1A_2011 BUDGET CENTRAL SCENARIO_BANK_OPEX summary (pro forma)_Object CN41_12 nov2013_V2" xfId="1383" xr:uid="{00000000-0005-0000-0000-000011010000}"/>
    <cellStyle name="_Appendix 1A_2011 BUDGET CENTRAL SCENARIO_BANK_OPEX summary (pro forma)_Object CN41_8 nov2013_v3_m" xfId="1384" xr:uid="{00000000-0005-0000-0000-000012010000}"/>
    <cellStyle name="_Appendix 1A_2011 BUDGET CENTRAL SCENARIO_BANK_OPEX summary (pro forma)_Object CN41_8 nov2013_v4_m" xfId="1385" xr:uid="{00000000-0005-0000-0000-000013010000}"/>
    <cellStyle name="_Appendix 1A_2011 BUDGET CENTRAL SCENARIO_BANK_OPEX summary (pro forma)_Object CN41_8 nov2013_v5_m" xfId="1386" xr:uid="{00000000-0005-0000-0000-000014010000}"/>
    <cellStyle name="_Appendix 1A_2011 BUDGET CENTRAL SCENARIO_BANK_Εκτίμηση Q3 2013 V1" xfId="1387" xr:uid="{00000000-0005-0000-0000-000015010000}"/>
    <cellStyle name="_Appendix 1A_2011 BUDGET CENTRAL SCENARIO_BANK_Εκτίμηση Q3 2013 V1_Object CN41_12 nov2013_V2" xfId="1388" xr:uid="{00000000-0005-0000-0000-000016010000}"/>
    <cellStyle name="_Appendix 1A_2011 BUDGET CENTRAL SCENARIO_BANK_Εκτίμηση Q3 2013 V1_Object CN41_8 nov2013_v3_m" xfId="1389" xr:uid="{00000000-0005-0000-0000-000017010000}"/>
    <cellStyle name="_Appendix 1A_2011 BUDGET CENTRAL SCENARIO_BANK_Εκτίμηση Q3 2013 V1_Object CN41_8 nov2013_v4_m" xfId="1390" xr:uid="{00000000-0005-0000-0000-000018010000}"/>
    <cellStyle name="_Appendix 1A_2011 BUDGET CENTRAL SCENARIO_BANK_Εκτίμηση Q3 2013 V1_Object CN41_8 nov2013_v5_m" xfId="1391" xr:uid="{00000000-0005-0000-0000-000019010000}"/>
    <cellStyle name="_Appendix 1A_2011 BUDGET CENTRAL SCENARIO_BANK_Εκτίμηση Q3 2013_2013-06-28" xfId="1392" xr:uid="{00000000-0005-0000-0000-00001A010000}"/>
    <cellStyle name="_Appendix 1A_2011 BUDGET CENTRAL SCENARIO_BANK_Εκτίμηση Q3 2013_2013-06-28_Object CN41_12 nov2013_V2" xfId="1393" xr:uid="{00000000-0005-0000-0000-00001B010000}"/>
    <cellStyle name="_Appendix 1A_2011 BUDGET CENTRAL SCENARIO_BANK_Εκτίμηση Q3 2013_2013-06-28_Object CN41_8 nov2013_v3_m" xfId="1394" xr:uid="{00000000-0005-0000-0000-00001C010000}"/>
    <cellStyle name="_Appendix 1A_2011 BUDGET CENTRAL SCENARIO_BANK_Εκτίμηση Q3 2013_2013-06-28_Object CN41_8 nov2013_v4_m" xfId="1395" xr:uid="{00000000-0005-0000-0000-00001D010000}"/>
    <cellStyle name="_Appendix 1A_2011 BUDGET CENTRAL SCENARIO_BANK_Εκτίμηση Q3 2013_2013-06-28_Object CN41_8 nov2013_v5_m" xfId="1396" xr:uid="{00000000-0005-0000-0000-00001E010000}"/>
    <cellStyle name="_Appendix 1A_2011 BUDGET CENTRAL SCENARIO_BANK_Φύλλο1" xfId="1397" xr:uid="{00000000-0005-0000-0000-00001F010000}"/>
    <cellStyle name="_Appendix 1A_2011 BUDGET CENTRAL SCENARIO_BANK_Φύλλο1_Object CN41_12 nov2013_V2" xfId="1398" xr:uid="{00000000-0005-0000-0000-000020010000}"/>
    <cellStyle name="_Appendix 1A_2011 BUDGET CENTRAL SCENARIO_BANK_Φύλλο1_Object CN41_8 nov2013_v3_m" xfId="1399" xr:uid="{00000000-0005-0000-0000-000021010000}"/>
    <cellStyle name="_Appendix 1A_2011 BUDGET CENTRAL SCENARIO_BANK_Φύλλο1_Object CN41_8 nov2013_v4_m" xfId="1400" xr:uid="{00000000-0005-0000-0000-000022010000}"/>
    <cellStyle name="_Appendix 1A_2011 BUDGET CENTRAL SCENARIO_BANK_Φύλλο1_Object CN41_8 nov2013_v5_m" xfId="1401" xr:uid="{00000000-0005-0000-0000-000023010000}"/>
    <cellStyle name="_Bok2" xfId="10" xr:uid="{00000000-0005-0000-0000-000024010000}"/>
    <cellStyle name="_Bok2_180112 ALPHA BoG exercise" xfId="11" xr:uid="{00000000-0005-0000-0000-000025010000}"/>
    <cellStyle name="_Bok2_Alpha_Bank_model_Jan_2012v6" xfId="12" xr:uid="{00000000-0005-0000-0000-000026010000}"/>
    <cellStyle name="_Coex B09" xfId="5290" xr:uid="{00000000-0005-0000-0000-000027010000}"/>
    <cellStyle name="_detail" xfId="13" xr:uid="{00000000-0005-0000-0000-000028010000}"/>
    <cellStyle name="_detail_180112 ALPHA BoG exercise" xfId="14" xr:uid="{00000000-0005-0000-0000-000029010000}"/>
    <cellStyle name="_detail_Alpha_Bank_model_Jan_2012v6" xfId="15" xr:uid="{00000000-0005-0000-0000-00002A010000}"/>
    <cellStyle name="_EB Group figures_ENOPISOL" xfId="1402" xr:uid="{00000000-0005-0000-0000-00002B010000}"/>
    <cellStyle name="_Emporiki Analysis" xfId="1403" xr:uid="{00000000-0005-0000-0000-00002C010000}"/>
    <cellStyle name="_Estimate 1 2011_Omega Bank" xfId="5291" xr:uid="{00000000-0005-0000-0000-00002D010000}"/>
    <cellStyle name="_FactSet" xfId="16" xr:uid="{00000000-0005-0000-0000-00002E010000}"/>
    <cellStyle name="_FactSet_180112 ALPHA BoG exercise" xfId="17" xr:uid="{00000000-0005-0000-0000-00002F010000}"/>
    <cellStyle name="_FactSet_Alpha_Bank_model_Jan_2012v6" xfId="18" xr:uid="{00000000-0005-0000-0000-000030010000}"/>
    <cellStyle name="_FHBG012008" xfId="19" xr:uid="{00000000-0005-0000-0000-000031010000}"/>
    <cellStyle name="_FUGB012008" xfId="20" xr:uid="{00000000-0005-0000-0000-000032010000}"/>
    <cellStyle name="_Fugb032007" xfId="21" xr:uid="{00000000-0005-0000-0000-000033010000}"/>
    <cellStyle name="_Fugb032007 1" xfId="22" xr:uid="{00000000-0005-0000-0000-000034010000}"/>
    <cellStyle name="_Fugb032007 2" xfId="23" xr:uid="{00000000-0005-0000-0000-000035010000}"/>
    <cellStyle name="_IIP20073" xfId="24" xr:uid="{00000000-0005-0000-0000-000036010000}"/>
    <cellStyle name="_IIP20073_180112 ALPHA BoG exercise" xfId="25" xr:uid="{00000000-0005-0000-0000-000037010000}"/>
    <cellStyle name="_IIP20073_Alpha_Bank_model_Jan_2012v6" xfId="26" xr:uid="{00000000-0005-0000-0000-000038010000}"/>
    <cellStyle name="_IIP-Banki 2007Q1" xfId="27" xr:uid="{00000000-0005-0000-0000-000039010000}"/>
    <cellStyle name="_IIP-Banki 2007Q1_180112 ALPHA BoG exercise" xfId="28" xr:uid="{00000000-0005-0000-0000-00003A010000}"/>
    <cellStyle name="_IIP-Banki 2007Q1_Alpha_Bank_model_Jan_2012v6" xfId="29" xr:uid="{00000000-0005-0000-0000-00003B010000}"/>
    <cellStyle name="_IIP-new" xfId="30" xr:uid="{00000000-0005-0000-0000-00003C010000}"/>
    <cellStyle name="_IIP-new_180112 ALPHA BoG exercise" xfId="31" xr:uid="{00000000-0005-0000-0000-00003D010000}"/>
    <cellStyle name="_IIP-new_Alpha_Bank_model_Jan_2012v6" xfId="32" xr:uid="{00000000-0005-0000-0000-00003E010000}"/>
    <cellStyle name="_IIP-SM" xfId="33" xr:uid="{00000000-0005-0000-0000-00003F010000}"/>
    <cellStyle name="_interne" xfId="5292" xr:uid="{00000000-0005-0000-0000-000040010000}"/>
    <cellStyle name="_interne 2" xfId="5293" xr:uid="{00000000-0005-0000-0000-000041010000}"/>
    <cellStyle name="_interne_0. Source Opéra" xfId="5294" xr:uid="{00000000-0005-0000-0000-000042010000}"/>
    <cellStyle name="_interne_0. Source Opéra_Feuil2" xfId="5295" xr:uid="{00000000-0005-0000-0000-000043010000}"/>
    <cellStyle name="_interne_0. Source Opéra_Opéra EP" xfId="5296" xr:uid="{00000000-0005-0000-0000-000044010000}"/>
    <cellStyle name="_interne_0. Source Opéra_Saisie RNPG NRéc &amp; GéFi" xfId="5297" xr:uid="{00000000-0005-0000-0000-000045010000}"/>
    <cellStyle name="_interne_Feuil1" xfId="5298" xr:uid="{00000000-0005-0000-0000-000046010000}"/>
    <cellStyle name="_interne_Feuil1_Feuil2" xfId="5299" xr:uid="{00000000-0005-0000-0000-000047010000}"/>
    <cellStyle name="_interne_Feuil1_Opéra EP" xfId="5300" xr:uid="{00000000-0005-0000-0000-000048010000}"/>
    <cellStyle name="_interne_Feuil1_Saisie RNPG NRéc &amp; GéFi" xfId="5301" xr:uid="{00000000-0005-0000-0000-000049010000}"/>
    <cellStyle name="_interne_Source Opéra" xfId="5302" xr:uid="{00000000-0005-0000-0000-00004A010000}"/>
    <cellStyle name="_MSX+INV" xfId="34" xr:uid="{00000000-0005-0000-0000-00004B010000}"/>
    <cellStyle name="_NG BP_V4_INT (Q1 2010)" xfId="1404" xr:uid="{00000000-0005-0000-0000-00004C010000}"/>
    <cellStyle name="_Omega_new" xfId="1405" xr:uid="{00000000-0005-0000-0000-00004D010000}"/>
    <cellStyle name="_Omega_new_2013 CFO BUDGET_ FORECAST 04M send v1" xfId="1406" xr:uid="{00000000-0005-0000-0000-00004E010000}"/>
    <cellStyle name="_Omega_new_2013 FY projection" xfId="1407" xr:uid="{00000000-0005-0000-0000-00004F010000}"/>
    <cellStyle name="_Omega_new_2013 FY projection_Object CN41_12 nov2013_V2" xfId="1408" xr:uid="{00000000-0005-0000-0000-000050010000}"/>
    <cellStyle name="_Omega_new_2013 FY projection_Object CN41_8 nov2013_v3_m" xfId="1409" xr:uid="{00000000-0005-0000-0000-000051010000}"/>
    <cellStyle name="_Omega_new_2013 FY projection_Object CN41_8 nov2013_v4_m" xfId="1410" xr:uid="{00000000-0005-0000-0000-000052010000}"/>
    <cellStyle name="_Omega_new_2013 FY projection_Object CN41_8 nov2013_v5_m" xfId="1411" xr:uid="{00000000-0005-0000-0000-000053010000}"/>
    <cellStyle name="_Omega_new_2013A EXPENSES BUD" xfId="1412" xr:uid="{00000000-0005-0000-0000-000054010000}"/>
    <cellStyle name="_Omega_new_2013AL2 EXPENSES BUD" xfId="1413" xr:uid="{00000000-0005-0000-0000-000055010000}"/>
    <cellStyle name="_Omega_new_2013AL2 EXPENSES BUD_Object CN41_12 nov2013_V2" xfId="1414" xr:uid="{00000000-0005-0000-0000-000056010000}"/>
    <cellStyle name="_Omega_new_2013AL2 EXPENSES BUD_Object CN41_8 nov2013_v3_m" xfId="1415" xr:uid="{00000000-0005-0000-0000-000057010000}"/>
    <cellStyle name="_Omega_new_2013AL2 EXPENSES BUD_Object CN41_8 nov2013_v4_m" xfId="1416" xr:uid="{00000000-0005-0000-0000-000058010000}"/>
    <cellStyle name="_Omega_new_2013AL2 EXPENSES BUD_Object CN41_8 nov2013_v5_m" xfId="1417" xr:uid="{00000000-0005-0000-0000-000059010000}"/>
    <cellStyle name="_Omega_new_Budget OPEX 2013 &amp; Εκτίμηση 4μηνου_sent_Exco" xfId="1418" xr:uid="{00000000-0005-0000-0000-00005A010000}"/>
    <cellStyle name="_Omega_new_Budget OPEX 2013 &amp; Εκτίμηση 4μηνου_sent_Exco_Object CN41_12 nov2013_V2" xfId="1419" xr:uid="{00000000-0005-0000-0000-00005B010000}"/>
    <cellStyle name="_Omega_new_Budget OPEX 2013 &amp; Εκτίμηση 4μηνου_sent_Exco_Object CN41_8 nov2013_v3_m" xfId="1420" xr:uid="{00000000-0005-0000-0000-00005C010000}"/>
    <cellStyle name="_Omega_new_Budget OPEX 2013 &amp; Εκτίμηση 4μηνου_sent_Exco_Object CN41_8 nov2013_v4_m" xfId="1421" xr:uid="{00000000-0005-0000-0000-00005D010000}"/>
    <cellStyle name="_Omega_new_Budget OPEX 2013 &amp; Εκτίμηση 4μηνου_sent_Exco_Object CN41_8 nov2013_v5_m" xfId="1422" xr:uid="{00000000-0005-0000-0000-00005E010000}"/>
    <cellStyle name="_Omega_new_Budget OPEX 2013 &amp; Εκτίμηση 4μηνου_sent_Exco_working" xfId="1423" xr:uid="{00000000-0005-0000-0000-00005F010000}"/>
    <cellStyle name="_Omega_new_Budget OPEX 2013 &amp; Εκτίμηση 4μηνου_sent_Exco_working_Object CN41_12 nov2013_V2" xfId="1424" xr:uid="{00000000-0005-0000-0000-000060010000}"/>
    <cellStyle name="_Omega_new_Budget OPEX 2013 &amp; Εκτίμηση 4μηνου_sent_Exco_working_Object CN41_8 nov2013_v3_m" xfId="1425" xr:uid="{00000000-0005-0000-0000-000061010000}"/>
    <cellStyle name="_Omega_new_Budget OPEX 2013 &amp; Εκτίμηση 4μηνου_sent_Exco_working_Object CN41_8 nov2013_v4_m" xfId="1426" xr:uid="{00000000-0005-0000-0000-000062010000}"/>
    <cellStyle name="_Omega_new_Budget OPEX 2013 &amp; Εκτίμηση 4μηνου_sent_Exco_working_Object CN41_8 nov2013_v5_m" xfId="1427" xr:uid="{00000000-0005-0000-0000-000063010000}"/>
    <cellStyle name="_Omega_new_by MIS line working" xfId="1428" xr:uid="{00000000-0005-0000-0000-000064010000}"/>
    <cellStyle name="_Omega_new_by MIS line working_Object CN41_12 nov2013_V2" xfId="1429" xr:uid="{00000000-0005-0000-0000-000065010000}"/>
    <cellStyle name="_Omega_new_by MIS line working_Object CN41_8 nov2013_v3_m" xfId="1430" xr:uid="{00000000-0005-0000-0000-000066010000}"/>
    <cellStyle name="_Omega_new_by MIS line working_Object CN41_8 nov2013_v4_m" xfId="1431" xr:uid="{00000000-0005-0000-0000-000067010000}"/>
    <cellStyle name="_Omega_new_by MIS line working_Object CN41_8 nov2013_v5_m" xfId="1432" xr:uid="{00000000-0005-0000-0000-000068010000}"/>
    <cellStyle name="_Omega_new_General Expenses 2012" xfId="1433" xr:uid="{00000000-0005-0000-0000-000069010000}"/>
    <cellStyle name="_Omega_new_General Expenses 2012_Object CN41_12 nov2013_V2" xfId="1434" xr:uid="{00000000-0005-0000-0000-00006A010000}"/>
    <cellStyle name="_Omega_new_General Expenses 2012_Object CN41_8 nov2013_v3_m" xfId="1435" xr:uid="{00000000-0005-0000-0000-00006B010000}"/>
    <cellStyle name="_Omega_new_General Expenses 2012_Object CN41_8 nov2013_v4_m" xfId="1436" xr:uid="{00000000-0005-0000-0000-00006C010000}"/>
    <cellStyle name="_Omega_new_General Expenses 2012_Object CN41_8 nov2013_v5_m" xfId="1437" xr:uid="{00000000-0005-0000-0000-00006D010000}"/>
    <cellStyle name="_Omega_new_general expenses_06 2013" xfId="1438" xr:uid="{00000000-0005-0000-0000-00006E010000}"/>
    <cellStyle name="_Omega_new_general expenses_06 2013_14_08 2013" xfId="1439" xr:uid="{00000000-0005-0000-0000-00006F010000}"/>
    <cellStyle name="_Omega_new_general expenses_06 2013_14_08 2013_Object CN41_12 nov2013_V2" xfId="1440" xr:uid="{00000000-0005-0000-0000-000070010000}"/>
    <cellStyle name="_Omega_new_general expenses_06 2013_14_08 2013_Object CN41_8 nov2013_v3_m" xfId="1441" xr:uid="{00000000-0005-0000-0000-000071010000}"/>
    <cellStyle name="_Omega_new_general expenses_06 2013_14_08 2013_Object CN41_8 nov2013_v4_m" xfId="1442" xr:uid="{00000000-0005-0000-0000-000072010000}"/>
    <cellStyle name="_Omega_new_general expenses_06 2013_14_08 2013_Object CN41_8 nov2013_v5_m" xfId="1443" xr:uid="{00000000-0005-0000-0000-000073010000}"/>
    <cellStyle name="_Omega_new_general expenses_06 2013_Object CN41_12 nov2013_V2" xfId="1444" xr:uid="{00000000-0005-0000-0000-000074010000}"/>
    <cellStyle name="_Omega_new_general expenses_06 2013_Object CN41_8 nov2013_v3_m" xfId="1445" xr:uid="{00000000-0005-0000-0000-000075010000}"/>
    <cellStyle name="_Omega_new_general expenses_06 2013_Object CN41_8 nov2013_v4_m" xfId="1446" xr:uid="{00000000-0005-0000-0000-000076010000}"/>
    <cellStyle name="_Omega_new_general expenses_06 2013_Object CN41_8 nov2013_v5_m" xfId="1447" xr:uid="{00000000-0005-0000-0000-000077010000}"/>
    <cellStyle name="_Omega_new_OPEX CEO report 2012 monthy V6" xfId="1448" xr:uid="{00000000-0005-0000-0000-000078010000}"/>
    <cellStyle name="_Omega_new_OPEX details" xfId="1449" xr:uid="{00000000-0005-0000-0000-000079010000}"/>
    <cellStyle name="_Omega_new_OPEX details_Object CN41_12 nov2013_V2" xfId="1450" xr:uid="{00000000-0005-0000-0000-00007A010000}"/>
    <cellStyle name="_Omega_new_OPEX details_Object CN41_8 nov2013_v3_m" xfId="1451" xr:uid="{00000000-0005-0000-0000-00007B010000}"/>
    <cellStyle name="_Omega_new_OPEX details_Object CN41_8 nov2013_v4_m" xfId="1452" xr:uid="{00000000-0005-0000-0000-00007C010000}"/>
    <cellStyle name="_Omega_new_OPEX details_Object CN41_8 nov2013_v5_m" xfId="1453" xr:uid="{00000000-0005-0000-0000-00007D010000}"/>
    <cellStyle name="_Omega_new_OPEX summary (pro forma)" xfId="1454" xr:uid="{00000000-0005-0000-0000-00007E010000}"/>
    <cellStyle name="_Omega_new_OPEX summary (pro forma)_Object CN41_12 nov2013_V2" xfId="1455" xr:uid="{00000000-0005-0000-0000-00007F010000}"/>
    <cellStyle name="_Omega_new_OPEX summary (pro forma)_Object CN41_8 nov2013_v3_m" xfId="1456" xr:uid="{00000000-0005-0000-0000-000080010000}"/>
    <cellStyle name="_Omega_new_OPEX summary (pro forma)_Object CN41_8 nov2013_v4_m" xfId="1457" xr:uid="{00000000-0005-0000-0000-000081010000}"/>
    <cellStyle name="_Omega_new_OPEX summary (pro forma)_Object CN41_8 nov2013_v5_m" xfId="1458" xr:uid="{00000000-0005-0000-0000-000082010000}"/>
    <cellStyle name="_Omega_new_Εκτίμηση Q3 2013 V1" xfId="1459" xr:uid="{00000000-0005-0000-0000-000083010000}"/>
    <cellStyle name="_Omega_new_Εκτίμηση Q3 2013 V1_Object CN41_12 nov2013_V2" xfId="1460" xr:uid="{00000000-0005-0000-0000-000084010000}"/>
    <cellStyle name="_Omega_new_Εκτίμηση Q3 2013 V1_Object CN41_8 nov2013_v3_m" xfId="1461" xr:uid="{00000000-0005-0000-0000-000085010000}"/>
    <cellStyle name="_Omega_new_Εκτίμηση Q3 2013 V1_Object CN41_8 nov2013_v4_m" xfId="1462" xr:uid="{00000000-0005-0000-0000-000086010000}"/>
    <cellStyle name="_Omega_new_Εκτίμηση Q3 2013 V1_Object CN41_8 nov2013_v5_m" xfId="1463" xr:uid="{00000000-0005-0000-0000-000087010000}"/>
    <cellStyle name="_Omega_new_Εκτίμηση Q3 2013_2013-06-28" xfId="1464" xr:uid="{00000000-0005-0000-0000-000088010000}"/>
    <cellStyle name="_Omega_new_Εκτίμηση Q3 2013_2013-06-28_Object CN41_12 nov2013_V2" xfId="1465" xr:uid="{00000000-0005-0000-0000-000089010000}"/>
    <cellStyle name="_Omega_new_Εκτίμηση Q3 2013_2013-06-28_Object CN41_8 nov2013_v3_m" xfId="1466" xr:uid="{00000000-0005-0000-0000-00008A010000}"/>
    <cellStyle name="_Omega_new_Εκτίμηση Q3 2013_2013-06-28_Object CN41_8 nov2013_v4_m" xfId="1467" xr:uid="{00000000-0005-0000-0000-00008B010000}"/>
    <cellStyle name="_Omega_new_Εκτίμηση Q3 2013_2013-06-28_Object CN41_8 nov2013_v5_m" xfId="1468" xr:uid="{00000000-0005-0000-0000-00008C010000}"/>
    <cellStyle name="_Omega_new_Φύλλο1" xfId="1469" xr:uid="{00000000-0005-0000-0000-00008D010000}"/>
    <cellStyle name="_Omega_new_Φύλλο1_Object CN41_12 nov2013_V2" xfId="1470" xr:uid="{00000000-0005-0000-0000-00008E010000}"/>
    <cellStyle name="_Omega_new_Φύλλο1_Object CN41_8 nov2013_v3_m" xfId="1471" xr:uid="{00000000-0005-0000-0000-00008F010000}"/>
    <cellStyle name="_Omega_new_Φύλλο1_Object CN41_8 nov2013_v4_m" xfId="1472" xr:uid="{00000000-0005-0000-0000-000090010000}"/>
    <cellStyle name="_Omega_new_Φύλλο1_Object CN41_8 nov2013_v5_m" xfId="1473" xr:uid="{00000000-0005-0000-0000-000091010000}"/>
    <cellStyle name="_Omega_Template_CentralSc" xfId="1474" xr:uid="{00000000-0005-0000-0000-000092010000}"/>
    <cellStyle name="_Omega_Template_CentralSc_2013 CFO BUDGET_ FORECAST 04M send v1" xfId="1475" xr:uid="{00000000-0005-0000-0000-000093010000}"/>
    <cellStyle name="_Omega_Template_CentralSc_2013 CFO BUDGET_ FORECAST 04M send v1_Object CN41_12 nov2013_V2" xfId="1476" xr:uid="{00000000-0005-0000-0000-000094010000}"/>
    <cellStyle name="_Omega_Template_CentralSc_2013 CFO BUDGET_ FORECAST 04M send v1_Object CN41_8 nov2013_v3_m" xfId="1477" xr:uid="{00000000-0005-0000-0000-000095010000}"/>
    <cellStyle name="_Omega_Template_CentralSc_2013 CFO BUDGET_ FORECAST 04M send v1_Object CN41_8 nov2013_v4_m" xfId="1478" xr:uid="{00000000-0005-0000-0000-000096010000}"/>
    <cellStyle name="_Omega_Template_CentralSc_2013 CFO BUDGET_ FORECAST 04M send v1_Object CN41_8 nov2013_v5_m" xfId="1479" xr:uid="{00000000-0005-0000-0000-000097010000}"/>
    <cellStyle name="_Omega_Template_CentralSc_2013 CFO BUDGET_ FORECAST 04M send v1_Εmporiki_Βudget 2013_G&amp;As" xfId="1480" xr:uid="{00000000-0005-0000-0000-000098010000}"/>
    <cellStyle name="_Omega_Template_CentralSc_2013 FY projection" xfId="1481" xr:uid="{00000000-0005-0000-0000-000099010000}"/>
    <cellStyle name="_Omega_Template_CentralSc_2013 FY projection_Object CN41_12 nov2013_V2" xfId="1482" xr:uid="{00000000-0005-0000-0000-00009A010000}"/>
    <cellStyle name="_Omega_Template_CentralSc_2013 FY projection_Object CN41_8 nov2013_v3_m" xfId="1483" xr:uid="{00000000-0005-0000-0000-00009B010000}"/>
    <cellStyle name="_Omega_Template_CentralSc_2013 FY projection_Object CN41_8 nov2013_v4_m" xfId="1484" xr:uid="{00000000-0005-0000-0000-00009C010000}"/>
    <cellStyle name="_Omega_Template_CentralSc_2013 FY projection_Object CN41_8 nov2013_v5_m" xfId="1485" xr:uid="{00000000-0005-0000-0000-00009D010000}"/>
    <cellStyle name="_Omega_Template_CentralSc_2013A EXPENSES BUD" xfId="1486" xr:uid="{00000000-0005-0000-0000-00009E010000}"/>
    <cellStyle name="_Omega_Template_CentralSc_2013AL2 EXPENSES BUD" xfId="1487" xr:uid="{00000000-0005-0000-0000-00009F010000}"/>
    <cellStyle name="_Omega_Template_CentralSc_2013AL2 EXPENSES BUD_Object CN41_12 nov2013_V2" xfId="1488" xr:uid="{00000000-0005-0000-0000-0000A0010000}"/>
    <cellStyle name="_Omega_Template_CentralSc_2013AL2 EXPENSES BUD_Object CN41_8 nov2013_v3_m" xfId="1489" xr:uid="{00000000-0005-0000-0000-0000A1010000}"/>
    <cellStyle name="_Omega_Template_CentralSc_2013AL2 EXPENSES BUD_Object CN41_8 nov2013_v4_m" xfId="1490" xr:uid="{00000000-0005-0000-0000-0000A2010000}"/>
    <cellStyle name="_Omega_Template_CentralSc_2013AL2 EXPENSES BUD_Object CN41_8 nov2013_v5_m" xfId="1491" xr:uid="{00000000-0005-0000-0000-0000A3010000}"/>
    <cellStyle name="_Omega_Template_CentralSc_Budget OPEX 2013 &amp; Εκτίμηση 4μηνου_sent_Exco" xfId="1492" xr:uid="{00000000-0005-0000-0000-0000A4010000}"/>
    <cellStyle name="_Omega_Template_CentralSc_Budget OPEX 2013 &amp; Εκτίμηση 4μηνου_sent_Exco_Object CN41_12 nov2013_V2" xfId="1493" xr:uid="{00000000-0005-0000-0000-0000A5010000}"/>
    <cellStyle name="_Omega_Template_CentralSc_Budget OPEX 2013 &amp; Εκτίμηση 4μηνου_sent_Exco_Object CN41_8 nov2013_v3_m" xfId="1494" xr:uid="{00000000-0005-0000-0000-0000A6010000}"/>
    <cellStyle name="_Omega_Template_CentralSc_Budget OPEX 2013 &amp; Εκτίμηση 4μηνου_sent_Exco_Object CN41_8 nov2013_v4_m" xfId="1495" xr:uid="{00000000-0005-0000-0000-0000A7010000}"/>
    <cellStyle name="_Omega_Template_CentralSc_Budget OPEX 2013 &amp; Εκτίμηση 4μηνου_sent_Exco_Object CN41_8 nov2013_v5_m" xfId="1496" xr:uid="{00000000-0005-0000-0000-0000A8010000}"/>
    <cellStyle name="_Omega_Template_CentralSc_Budget OPEX 2013 &amp; Εκτίμηση 4μηνου_sent_Exco_working" xfId="1497" xr:uid="{00000000-0005-0000-0000-0000A9010000}"/>
    <cellStyle name="_Omega_Template_CentralSc_Budget OPEX 2013 &amp; Εκτίμηση 4μηνου_sent_Exco_working_Object CN41_12 nov2013_V2" xfId="1498" xr:uid="{00000000-0005-0000-0000-0000AA010000}"/>
    <cellStyle name="_Omega_Template_CentralSc_Budget OPEX 2013 &amp; Εκτίμηση 4μηνου_sent_Exco_working_Object CN41_8 nov2013_v3_m" xfId="1499" xr:uid="{00000000-0005-0000-0000-0000AB010000}"/>
    <cellStyle name="_Omega_Template_CentralSc_Budget OPEX 2013 &amp; Εκτίμηση 4μηνου_sent_Exco_working_Object CN41_8 nov2013_v4_m" xfId="1500" xr:uid="{00000000-0005-0000-0000-0000AC010000}"/>
    <cellStyle name="_Omega_Template_CentralSc_Budget OPEX 2013 &amp; Εκτίμηση 4μηνου_sent_Exco_working_Object CN41_8 nov2013_v5_m" xfId="1501" xr:uid="{00000000-0005-0000-0000-0000AD010000}"/>
    <cellStyle name="_Omega_Template_CentralSc_by MIS line working" xfId="1502" xr:uid="{00000000-0005-0000-0000-0000AE010000}"/>
    <cellStyle name="_Omega_Template_CentralSc_by MIS line working_Object CN41_12 nov2013_V2" xfId="1503" xr:uid="{00000000-0005-0000-0000-0000AF010000}"/>
    <cellStyle name="_Omega_Template_CentralSc_by MIS line working_Object CN41_8 nov2013_v3_m" xfId="1504" xr:uid="{00000000-0005-0000-0000-0000B0010000}"/>
    <cellStyle name="_Omega_Template_CentralSc_by MIS line working_Object CN41_8 nov2013_v4_m" xfId="1505" xr:uid="{00000000-0005-0000-0000-0000B1010000}"/>
    <cellStyle name="_Omega_Template_CentralSc_by MIS line working_Object CN41_8 nov2013_v5_m" xfId="1506" xr:uid="{00000000-0005-0000-0000-0000B2010000}"/>
    <cellStyle name="_Omega_Template_CentralSc_General Expenses 2012" xfId="1507" xr:uid="{00000000-0005-0000-0000-0000B3010000}"/>
    <cellStyle name="_Omega_Template_CentralSc_General Expenses 2012_Object CN41_12 nov2013_V2" xfId="1508" xr:uid="{00000000-0005-0000-0000-0000B4010000}"/>
    <cellStyle name="_Omega_Template_CentralSc_General Expenses 2012_Object CN41_8 nov2013_v3_m" xfId="1509" xr:uid="{00000000-0005-0000-0000-0000B5010000}"/>
    <cellStyle name="_Omega_Template_CentralSc_General Expenses 2012_Object CN41_8 nov2013_v4_m" xfId="1510" xr:uid="{00000000-0005-0000-0000-0000B6010000}"/>
    <cellStyle name="_Omega_Template_CentralSc_General Expenses 2012_Object CN41_8 nov2013_v5_m" xfId="1511" xr:uid="{00000000-0005-0000-0000-0000B7010000}"/>
    <cellStyle name="_Omega_Template_CentralSc_general expenses_06 2013" xfId="1512" xr:uid="{00000000-0005-0000-0000-0000B8010000}"/>
    <cellStyle name="_Omega_Template_CentralSc_general expenses_06 2013_14_08 2013" xfId="1513" xr:uid="{00000000-0005-0000-0000-0000B9010000}"/>
    <cellStyle name="_Omega_Template_CentralSc_general expenses_06 2013_14_08 2013_Object CN41_12 nov2013_V2" xfId="1514" xr:uid="{00000000-0005-0000-0000-0000BA010000}"/>
    <cellStyle name="_Omega_Template_CentralSc_general expenses_06 2013_14_08 2013_Object CN41_8 nov2013_v3_m" xfId="1515" xr:uid="{00000000-0005-0000-0000-0000BB010000}"/>
    <cellStyle name="_Omega_Template_CentralSc_general expenses_06 2013_14_08 2013_Object CN41_8 nov2013_v4_m" xfId="1516" xr:uid="{00000000-0005-0000-0000-0000BC010000}"/>
    <cellStyle name="_Omega_Template_CentralSc_general expenses_06 2013_14_08 2013_Object CN41_8 nov2013_v5_m" xfId="1517" xr:uid="{00000000-0005-0000-0000-0000BD010000}"/>
    <cellStyle name="_Omega_Template_CentralSc_general expenses_06 2013_Object CN41_12 nov2013_V2" xfId="1518" xr:uid="{00000000-0005-0000-0000-0000BE010000}"/>
    <cellStyle name="_Omega_Template_CentralSc_general expenses_06 2013_Object CN41_8 nov2013_v3_m" xfId="1519" xr:uid="{00000000-0005-0000-0000-0000BF010000}"/>
    <cellStyle name="_Omega_Template_CentralSc_general expenses_06 2013_Object CN41_8 nov2013_v4_m" xfId="1520" xr:uid="{00000000-0005-0000-0000-0000C0010000}"/>
    <cellStyle name="_Omega_Template_CentralSc_general expenses_06 2013_Object CN41_8 nov2013_v5_m" xfId="1521" xr:uid="{00000000-0005-0000-0000-0000C1010000}"/>
    <cellStyle name="_Omega_Template_CentralSc_I-DLY_EMPORIKI_updated" xfId="1522" xr:uid="{00000000-0005-0000-0000-0000C2010000}"/>
    <cellStyle name="_Omega_Template_CentralSc_OPEX details" xfId="1523" xr:uid="{00000000-0005-0000-0000-0000C3010000}"/>
    <cellStyle name="_Omega_Template_CentralSc_OPEX details_Object CN41_12 nov2013_V2" xfId="1524" xr:uid="{00000000-0005-0000-0000-0000C4010000}"/>
    <cellStyle name="_Omega_Template_CentralSc_OPEX details_Object CN41_8 nov2013_v3_m" xfId="1525" xr:uid="{00000000-0005-0000-0000-0000C5010000}"/>
    <cellStyle name="_Omega_Template_CentralSc_OPEX details_Object CN41_8 nov2013_v4_m" xfId="1526" xr:uid="{00000000-0005-0000-0000-0000C6010000}"/>
    <cellStyle name="_Omega_Template_CentralSc_OPEX details_Object CN41_8 nov2013_v5_m" xfId="1527" xr:uid="{00000000-0005-0000-0000-0000C7010000}"/>
    <cellStyle name="_Omega_Template_CentralSc_OPEX summary (pro forma)" xfId="1528" xr:uid="{00000000-0005-0000-0000-0000C8010000}"/>
    <cellStyle name="_Omega_Template_CentralSc_OPEX summary (pro forma)_Object CN41_12 nov2013_V2" xfId="1529" xr:uid="{00000000-0005-0000-0000-0000C9010000}"/>
    <cellStyle name="_Omega_Template_CentralSc_OPEX summary (pro forma)_Object CN41_8 nov2013_v3_m" xfId="1530" xr:uid="{00000000-0005-0000-0000-0000CA010000}"/>
    <cellStyle name="_Omega_Template_CentralSc_OPEX summary (pro forma)_Object CN41_8 nov2013_v4_m" xfId="1531" xr:uid="{00000000-0005-0000-0000-0000CB010000}"/>
    <cellStyle name="_Omega_Template_CentralSc_OPEX summary (pro forma)_Object CN41_8 nov2013_v5_m" xfId="1532" xr:uid="{00000000-0005-0000-0000-0000CC010000}"/>
    <cellStyle name="_Omega_Template_CentralSc_Αναθεωρημένος προϋπολογισμός δαπανών προσωπικού 2013_11 03 2013" xfId="1533" xr:uid="{00000000-0005-0000-0000-0000CD010000}"/>
    <cellStyle name="_Omega_Template_CentralSc_Αναθεωρημένος προϋπολογισμός δαπανών προσωπικού 2013_11 03 2013_Object CN41_12 nov2013_V2" xfId="1534" xr:uid="{00000000-0005-0000-0000-0000CE010000}"/>
    <cellStyle name="_Omega_Template_CentralSc_Αναθεωρημένος προϋπολογισμός δαπανών προσωπικού 2013_11 03 2013_Object CN41_8 nov2013_v3_m" xfId="1535" xr:uid="{00000000-0005-0000-0000-0000CF010000}"/>
    <cellStyle name="_Omega_Template_CentralSc_Αναθεωρημένος προϋπολογισμός δαπανών προσωπικού 2013_11 03 2013_Object CN41_8 nov2013_v4_m" xfId="1536" xr:uid="{00000000-0005-0000-0000-0000D0010000}"/>
    <cellStyle name="_Omega_Template_CentralSc_Αναθεωρημένος προϋπολογισμός δαπανών προσωπικού 2013_11 03 2013_Object CN41_8 nov2013_v5_m" xfId="1537" xr:uid="{00000000-0005-0000-0000-0000D1010000}"/>
    <cellStyle name="_Omega_Template_CentralSc_Εκτίμηση Q3 2013 V1" xfId="1538" xr:uid="{00000000-0005-0000-0000-0000D2010000}"/>
    <cellStyle name="_Omega_Template_CentralSc_Εκτίμηση Q3 2013 V1_Object CN41_12 nov2013_V2" xfId="1539" xr:uid="{00000000-0005-0000-0000-0000D3010000}"/>
    <cellStyle name="_Omega_Template_CentralSc_Εκτίμηση Q3 2013 V1_Object CN41_8 nov2013_v3_m" xfId="1540" xr:uid="{00000000-0005-0000-0000-0000D4010000}"/>
    <cellStyle name="_Omega_Template_CentralSc_Εκτίμηση Q3 2013 V1_Object CN41_8 nov2013_v4_m" xfId="1541" xr:uid="{00000000-0005-0000-0000-0000D5010000}"/>
    <cellStyle name="_Omega_Template_CentralSc_Εκτίμηση Q3 2013 V1_Object CN41_8 nov2013_v5_m" xfId="1542" xr:uid="{00000000-0005-0000-0000-0000D6010000}"/>
    <cellStyle name="_Omega_Template_CentralSc_Εκτίμηση Q3 2013_2013-06-28" xfId="1543" xr:uid="{00000000-0005-0000-0000-0000D7010000}"/>
    <cellStyle name="_Omega_Template_CentralSc_Εκτίμηση Q3 2013_2013-06-28_Object CN41_12 nov2013_V2" xfId="1544" xr:uid="{00000000-0005-0000-0000-0000D8010000}"/>
    <cellStyle name="_Omega_Template_CentralSc_Εκτίμηση Q3 2013_2013-06-28_Object CN41_8 nov2013_v3_m" xfId="1545" xr:uid="{00000000-0005-0000-0000-0000D9010000}"/>
    <cellStyle name="_Omega_Template_CentralSc_Εκτίμηση Q3 2013_2013-06-28_Object CN41_8 nov2013_v4_m" xfId="1546" xr:uid="{00000000-0005-0000-0000-0000DA010000}"/>
    <cellStyle name="_Omega_Template_CentralSc_Εκτίμηση Q3 2013_2013-06-28_Object CN41_8 nov2013_v5_m" xfId="1547" xr:uid="{00000000-0005-0000-0000-0000DB010000}"/>
    <cellStyle name="_Omega_Template_CentralSc_Φύλλο1" xfId="1548" xr:uid="{00000000-0005-0000-0000-0000DC010000}"/>
    <cellStyle name="_Omega_Template_CentralSc_Φύλλο1_Object CN41_12 nov2013_V2" xfId="1549" xr:uid="{00000000-0005-0000-0000-0000DD010000}"/>
    <cellStyle name="_Omega_Template_CentralSc_Φύλλο1_Object CN41_8 nov2013_v3_m" xfId="1550" xr:uid="{00000000-0005-0000-0000-0000DE010000}"/>
    <cellStyle name="_Omega_Template_CentralSc_Φύλλο1_Object CN41_8 nov2013_v4_m" xfId="1551" xr:uid="{00000000-0005-0000-0000-0000DF010000}"/>
    <cellStyle name="_Omega_Template_CentralSc_Φύλλο1_Object CN41_8 nov2013_v5_m" xfId="1552" xr:uid="{00000000-0005-0000-0000-0000E0010000}"/>
    <cellStyle name="_op charges" xfId="1553" xr:uid="{00000000-0005-0000-0000-0000E1010000}"/>
    <cellStyle name="_op charges 2" xfId="5303" xr:uid="{00000000-0005-0000-0000-0000E2010000}"/>
    <cellStyle name="_op charges 2 2" xfId="5304" xr:uid="{00000000-0005-0000-0000-0000E3010000}"/>
    <cellStyle name="_op charges 2_2011-06 Comptes Rec non rec_V1" xfId="5305" xr:uid="{00000000-0005-0000-0000-0000E4010000}"/>
    <cellStyle name="_op charges 2_2011-06 RM Rec non rec_VDEF E2" xfId="5306" xr:uid="{00000000-0005-0000-0000-0000E5010000}"/>
    <cellStyle name="_op charges 2_Feuil1" xfId="5307" xr:uid="{00000000-0005-0000-0000-0000E6010000}"/>
    <cellStyle name="_op charges 2_op RNPG" xfId="5308" xr:uid="{00000000-0005-0000-0000-0000E7010000}"/>
    <cellStyle name="_op charges 2_Saisie RNPG NRéc &amp; GéFi" xfId="5309" xr:uid="{00000000-0005-0000-0000-0000E8010000}"/>
    <cellStyle name="_op charges 3" xfId="5310" xr:uid="{00000000-0005-0000-0000-0000E9010000}"/>
    <cellStyle name="_op charges_0. Source Opéra" xfId="5311" xr:uid="{00000000-0005-0000-0000-0000EA010000}"/>
    <cellStyle name="_op charges_0. Source Opéra_Feuil2" xfId="5312" xr:uid="{00000000-0005-0000-0000-0000EB010000}"/>
    <cellStyle name="_op charges_0. Source Opéra_Opéra EP" xfId="5313" xr:uid="{00000000-0005-0000-0000-0000EC010000}"/>
    <cellStyle name="_op charges_0. Source Opéra_Saisie RNPG NRéc &amp; GéFi" xfId="5314" xr:uid="{00000000-0005-0000-0000-0000ED010000}"/>
    <cellStyle name="_op charges_CHEX split Omega " xfId="1554" xr:uid="{00000000-0005-0000-0000-0000EE010000}"/>
    <cellStyle name="_op charges_CHEX split Omega _2011-12 TOTAL BUDGET" xfId="5315" xr:uid="{00000000-0005-0000-0000-0000EF010000}"/>
    <cellStyle name="_op charges_CHEX split Omega _Βιβλίο1" xfId="5316" xr:uid="{00000000-0005-0000-0000-0000F0010000}"/>
    <cellStyle name="_op charges_Copie de Budget 2012 V10 restauré" xfId="1555" xr:uid="{00000000-0005-0000-0000-0000F1010000}"/>
    <cellStyle name="_op charges_Copie de Budget 2012 V10 restauré_2011-12 TOTAL BUDGET" xfId="5317" xr:uid="{00000000-0005-0000-0000-0000F2010000}"/>
    <cellStyle name="_op charges_Copie de Budget 2012 V10 restauré_Βιβλίο1" xfId="5318" xr:uid="{00000000-0005-0000-0000-0000F3010000}"/>
    <cellStyle name="_op charges_Feuil1" xfId="1556" xr:uid="{00000000-0005-0000-0000-0000F4010000}"/>
    <cellStyle name="_op charges_Feuil1_Feuil2" xfId="5319" xr:uid="{00000000-0005-0000-0000-0000F5010000}"/>
    <cellStyle name="_op charges_Feuil1_Opéra EP" xfId="5320" xr:uid="{00000000-0005-0000-0000-0000F6010000}"/>
    <cellStyle name="_op charges_Feuil1_Saisie RNPG NRéc &amp; GéFi" xfId="5321" xr:uid="{00000000-0005-0000-0000-0000F7010000}"/>
    <cellStyle name="_op charges_Feuil2" xfId="1557" xr:uid="{00000000-0005-0000-0000-0000F8010000}"/>
    <cellStyle name="_op charges_Ind Spec Om " xfId="1558" xr:uid="{00000000-0005-0000-0000-0000F9010000}"/>
    <cellStyle name="_op charges_Ind Spec Om _2011-12 TOTAL BUDGET" xfId="5322" xr:uid="{00000000-0005-0000-0000-0000FA010000}"/>
    <cellStyle name="_op charges_Ind Spec Om _Βιβλίο1" xfId="5323" xr:uid="{00000000-0005-0000-0000-0000FB010000}"/>
    <cellStyle name="_op charges_Indicateurs spécifiques filiale1" xfId="1559" xr:uid="{00000000-0005-0000-0000-0000FC010000}"/>
    <cellStyle name="_op charges_Indicateurs spécifiques filiale1_2011-12 TOTAL BUDGET" xfId="5324" xr:uid="{00000000-0005-0000-0000-0000FD010000}"/>
    <cellStyle name="_op charges_Indicateurs spécifiques filiale1_Βιβλίο1" xfId="5325" xr:uid="{00000000-0005-0000-0000-0000FE010000}"/>
    <cellStyle name="_op charges_Maroc (1)" xfId="1560" xr:uid="{00000000-0005-0000-0000-0000FF010000}"/>
    <cellStyle name="_op charges_Maroc (1)_Copie de Budget 2012 V10 restauré" xfId="1561" xr:uid="{00000000-0005-0000-0000-000000020000}"/>
    <cellStyle name="_op charges_Maroc (1)_Copie de Budget 2012 V10 restauré_2011-12 TOTAL BUDGET" xfId="5326" xr:uid="{00000000-0005-0000-0000-000001020000}"/>
    <cellStyle name="_op charges_Maroc (1)_Copie de Budget 2012 V10 restauré_Βιβλίο1" xfId="5327" xr:uid="{00000000-0005-0000-0000-000002020000}"/>
    <cellStyle name="_op charges_Maroc (1)_Ind Spec Om " xfId="1562" xr:uid="{00000000-0005-0000-0000-000003020000}"/>
    <cellStyle name="_op charges_Maroc (1)_Ind Spec Om _2011-12 TOTAL BUDGET" xfId="5328" xr:uid="{00000000-0005-0000-0000-000004020000}"/>
    <cellStyle name="_op charges_Maroc (1)_Ind Spec Om _Βιβλίο1" xfId="5329" xr:uid="{00000000-0005-0000-0000-000005020000}"/>
    <cellStyle name="_op charges_Maroc (1)_Indicateurs spécifiques filiale1" xfId="1563" xr:uid="{00000000-0005-0000-0000-000006020000}"/>
    <cellStyle name="_op charges_Maroc (1)_Indicateurs spécifiques filiale1_2011-12 TOTAL BUDGET" xfId="5330" xr:uid="{00000000-0005-0000-0000-000007020000}"/>
    <cellStyle name="_op charges_Maroc (1)_Indicateurs spécifiques filiale1_Βιβλίο1" xfId="5331" xr:uid="{00000000-0005-0000-0000-000008020000}"/>
    <cellStyle name="_op charges_Opéra PM" xfId="5332" xr:uid="{00000000-0005-0000-0000-000009020000}"/>
    <cellStyle name="_op charges_RM Ind Spec" xfId="1564" xr:uid="{00000000-0005-0000-0000-00000A020000}"/>
    <cellStyle name="_op charges_Source Opéra" xfId="5333" xr:uid="{00000000-0005-0000-0000-00000B020000}"/>
    <cellStyle name="_Poland_NEW" xfId="1565" xr:uid="{00000000-0005-0000-0000-00000C020000}"/>
    <cellStyle name="_PTBV v1" xfId="35" xr:uid="{00000000-0005-0000-0000-00000D020000}"/>
    <cellStyle name="_RangeColumns" xfId="1566" xr:uid="{00000000-0005-0000-0000-00000E020000}"/>
    <cellStyle name="_RangeColumns_110707 BPI 2012 Budg - Appendix 3 - Finances and Projects EN" xfId="5334" xr:uid="{00000000-0005-0000-0000-00000F020000}"/>
    <cellStyle name="_RangeColumns_110707 BPI 2012 Budg - Appendix 3 - Finances and Projects EN_FINAL UPDATE" xfId="5335" xr:uid="{00000000-0005-0000-0000-000010020000}"/>
    <cellStyle name="_RangeColumns_110711 BPI 2012 Budg - Pres Budget EN" xfId="1567" xr:uid="{00000000-0005-0000-0000-000011020000}"/>
    <cellStyle name="_RangeColumns_110711 BPI 2012 Budg - Pres Budget EN_2013A EXPENSES BUD" xfId="1568" xr:uid="{00000000-0005-0000-0000-000012020000}"/>
    <cellStyle name="_RangeColumns_110711 BPI 2012 Budg - Pres Budget EN_Συγκεντρωτικό_Bgt2013 v10" xfId="1569" xr:uid="{00000000-0005-0000-0000-000013020000}"/>
    <cellStyle name="_RangeColumns_2011-12 TOTAL BUDGET" xfId="5336" xr:uid="{00000000-0005-0000-0000-000014020000}"/>
    <cellStyle name="_RangeColumns_2013A EXPENSES BUD" xfId="1570" xr:uid="{00000000-0005-0000-0000-000015020000}"/>
    <cellStyle name="_RangeColumns_EB Group figures_ENOPISOL" xfId="1571" xr:uid="{00000000-0005-0000-0000-000016020000}"/>
    <cellStyle name="_RangeColumns_EB Group figures_ENOPISOL_Object CN41_12 nov2013_V2" xfId="1572" xr:uid="{00000000-0005-0000-0000-000017020000}"/>
    <cellStyle name="_RangeColumns_EB Group figures_ENOPISOL_Object CN41_8 nov2013_v3_m" xfId="1573" xr:uid="{00000000-0005-0000-0000-000018020000}"/>
    <cellStyle name="_RangeColumns_EB Group figures_ENOPISOL_Object CN41_8 nov2013_v4_m" xfId="1574" xr:uid="{00000000-0005-0000-0000-000019020000}"/>
    <cellStyle name="_RangeColumns_EB Group figures_ENOPISOL_Object CN41_8 nov2013_v5_m" xfId="1575" xr:uid="{00000000-0005-0000-0000-00001A020000}"/>
    <cellStyle name="_RangeColumns_ektos HK DEPOS" xfId="1576" xr:uid="{00000000-0005-0000-0000-00001B020000}"/>
    <cellStyle name="_RangeColumns_ektos HK DEPOS_2013A EXPENSES BUD" xfId="1577" xr:uid="{00000000-0005-0000-0000-00001C020000}"/>
    <cellStyle name="_RangeColumns_ektos HK DEPOS_General Expenses 2012" xfId="1578" xr:uid="{00000000-0005-0000-0000-00001D020000}"/>
    <cellStyle name="_RangeColumns_ektos HK DEPOS_General Expenses 2012_Object CN41_12 nov2013_V2" xfId="1579" xr:uid="{00000000-0005-0000-0000-00001E020000}"/>
    <cellStyle name="_RangeColumns_ektos HK DEPOS_General Expenses 2012_Object CN41_8 nov2013_v3_m" xfId="1580" xr:uid="{00000000-0005-0000-0000-00001F020000}"/>
    <cellStyle name="_RangeColumns_ektos HK DEPOS_General Expenses 2012_Object CN41_8 nov2013_v4_m" xfId="1581" xr:uid="{00000000-0005-0000-0000-000020020000}"/>
    <cellStyle name="_RangeColumns_ektos HK DEPOS_General Expenses 2012_Object CN41_8 nov2013_v5_m" xfId="1582" xr:uid="{00000000-0005-0000-0000-000021020000}"/>
    <cellStyle name="_RangeColumns_ektos HK DEPOS_general expenses_06 2013" xfId="1583" xr:uid="{00000000-0005-0000-0000-000022020000}"/>
    <cellStyle name="_RangeColumns_ektos HK DEPOS_general expenses_06 2013_14_08 2013" xfId="1584" xr:uid="{00000000-0005-0000-0000-000023020000}"/>
    <cellStyle name="_RangeColumns_ektos HK DEPOS_general expenses_06 2013_14_08 2013_Object CN41_12 nov2013_V2" xfId="1585" xr:uid="{00000000-0005-0000-0000-000024020000}"/>
    <cellStyle name="_RangeColumns_ektos HK DEPOS_general expenses_06 2013_14_08 2013_Object CN41_8 nov2013_v3_m" xfId="1586" xr:uid="{00000000-0005-0000-0000-000025020000}"/>
    <cellStyle name="_RangeColumns_ektos HK DEPOS_general expenses_06 2013_14_08 2013_Object CN41_8 nov2013_v4_m" xfId="1587" xr:uid="{00000000-0005-0000-0000-000026020000}"/>
    <cellStyle name="_RangeColumns_ektos HK DEPOS_general expenses_06 2013_14_08 2013_Object CN41_8 nov2013_v5_m" xfId="1588" xr:uid="{00000000-0005-0000-0000-000027020000}"/>
    <cellStyle name="_RangeColumns_ektos HK DEPOS_general expenses_06 2013_Object CN41_12 nov2013_V2" xfId="1589" xr:uid="{00000000-0005-0000-0000-000028020000}"/>
    <cellStyle name="_RangeColumns_ektos HK DEPOS_general expenses_06 2013_Object CN41_8 nov2013_v3_m" xfId="1590" xr:uid="{00000000-0005-0000-0000-000029020000}"/>
    <cellStyle name="_RangeColumns_ektos HK DEPOS_general expenses_06 2013_Object CN41_8 nov2013_v4_m" xfId="1591" xr:uid="{00000000-0005-0000-0000-00002A020000}"/>
    <cellStyle name="_RangeColumns_ektos HK DEPOS_general expenses_06 2013_Object CN41_8 nov2013_v5_m" xfId="1592" xr:uid="{00000000-0005-0000-0000-00002B020000}"/>
    <cellStyle name="_RangeColumns_ektos HK DEPOS_I-DLY_EMPORIKI_updated" xfId="1593" xr:uid="{00000000-0005-0000-0000-00002C020000}"/>
    <cellStyle name="_RangeColumns_ektos HK DEPOS_Εκτίμηση Q3 2013 V1" xfId="1594" xr:uid="{00000000-0005-0000-0000-00002D020000}"/>
    <cellStyle name="_RangeColumns_ektos HK DEPOS_Εκτίμηση Q3 2013 V1_Object CN41_12 nov2013_V2" xfId="1595" xr:uid="{00000000-0005-0000-0000-00002E020000}"/>
    <cellStyle name="_RangeColumns_ektos HK DEPOS_Εκτίμηση Q3 2013 V1_Object CN41_8 nov2013_v3_m" xfId="1596" xr:uid="{00000000-0005-0000-0000-00002F020000}"/>
    <cellStyle name="_RangeColumns_ektos HK DEPOS_Εκτίμηση Q3 2013 V1_Object CN41_8 nov2013_v4_m" xfId="1597" xr:uid="{00000000-0005-0000-0000-000030020000}"/>
    <cellStyle name="_RangeColumns_ektos HK DEPOS_Εκτίμηση Q3 2013 V1_Object CN41_8 nov2013_v5_m" xfId="1598" xr:uid="{00000000-0005-0000-0000-000031020000}"/>
    <cellStyle name="_RangeColumns_ektos HK DEPOS_Εκτίμηση Q3 2013_2013-06-28" xfId="1599" xr:uid="{00000000-0005-0000-0000-000032020000}"/>
    <cellStyle name="_RangeColumns_ektos HK DEPOS_Εκτίμηση Q3 2013_2013-06-28_Object CN41_12 nov2013_V2" xfId="1600" xr:uid="{00000000-0005-0000-0000-000033020000}"/>
    <cellStyle name="_RangeColumns_ektos HK DEPOS_Εκτίμηση Q3 2013_2013-06-28_Object CN41_8 nov2013_v3_m" xfId="1601" xr:uid="{00000000-0005-0000-0000-000034020000}"/>
    <cellStyle name="_RangeColumns_ektos HK DEPOS_Εκτίμηση Q3 2013_2013-06-28_Object CN41_8 nov2013_v4_m" xfId="1602" xr:uid="{00000000-0005-0000-0000-000035020000}"/>
    <cellStyle name="_RangeColumns_ektos HK DEPOS_Εκτίμηση Q3 2013_2013-06-28_Object CN41_8 nov2013_v5_m" xfId="1603" xr:uid="{00000000-0005-0000-0000-000036020000}"/>
    <cellStyle name="_RangeColumns_ektos HK DEPOS_Συγκεντρωτικό_Bgt2013 v10" xfId="1604" xr:uid="{00000000-0005-0000-0000-000037020000}"/>
    <cellStyle name="_RangeColumns_ektos HK DEPOS_Φύλλο1" xfId="1605" xr:uid="{00000000-0005-0000-0000-000038020000}"/>
    <cellStyle name="_RangeColumns_ektos HK DEPOS_Φύλλο1_Object CN41_12 nov2013_V2" xfId="1606" xr:uid="{00000000-0005-0000-0000-000039020000}"/>
    <cellStyle name="_RangeColumns_ektos HK DEPOS_Φύλλο1_Object CN41_8 nov2013_v3_m" xfId="1607" xr:uid="{00000000-0005-0000-0000-00003A020000}"/>
    <cellStyle name="_RangeColumns_ektos HK DEPOS_Φύλλο1_Object CN41_8 nov2013_v4_m" xfId="1608" xr:uid="{00000000-0005-0000-0000-00003B020000}"/>
    <cellStyle name="_RangeColumns_ektos HK DEPOS_Φύλλο1_Object CN41_8 nov2013_v5_m" xfId="1609" xr:uid="{00000000-0005-0000-0000-00003C020000}"/>
    <cellStyle name="_RangeColumns_Emporiki Analysis" xfId="1610" xr:uid="{00000000-0005-0000-0000-00003D020000}"/>
    <cellStyle name="_RangeColumns_Emporiki Analysis_Object CN41_12 nov2013_V2" xfId="1611" xr:uid="{00000000-0005-0000-0000-00003E020000}"/>
    <cellStyle name="_RangeColumns_Emporiki Analysis_Object CN41_8 nov2013_v3_m" xfId="1612" xr:uid="{00000000-0005-0000-0000-00003F020000}"/>
    <cellStyle name="_RangeColumns_Emporiki Analysis_Object CN41_8 nov2013_v4_m" xfId="1613" xr:uid="{00000000-0005-0000-0000-000040020000}"/>
    <cellStyle name="_RangeColumns_Emporiki Analysis_Object CN41_8 nov2013_v5_m" xfId="1614" xr:uid="{00000000-0005-0000-0000-000041020000}"/>
    <cellStyle name="_RangeColumns_Feuil1" xfId="1615" xr:uid="{00000000-0005-0000-0000-000042020000}"/>
    <cellStyle name="_RangeColumns_Feuil1_1" xfId="1616" xr:uid="{00000000-0005-0000-0000-000043020000}"/>
    <cellStyle name="_RangeColumns_Feuil1_1_2013A EXPENSES BUD" xfId="1617" xr:uid="{00000000-0005-0000-0000-000044020000}"/>
    <cellStyle name="_RangeColumns_Feuil1_1_Indicateurs spécifiques filiale" xfId="1618" xr:uid="{00000000-0005-0000-0000-000045020000}"/>
    <cellStyle name="_RangeColumns_Feuil1_1_Indicateurs spécifiques filiale_2013A EXPENSES BUD" xfId="1619" xr:uid="{00000000-0005-0000-0000-000046020000}"/>
    <cellStyle name="_RangeColumns_Feuil1_1_Indicateurs spécifiques filiale_Συγκεντρωτικό_Bgt2013 v10" xfId="1620" xr:uid="{00000000-0005-0000-0000-000047020000}"/>
    <cellStyle name="_RangeColumns_Feuil1_1_Indicateurs spécifiques filiale1" xfId="1621" xr:uid="{00000000-0005-0000-0000-000048020000}"/>
    <cellStyle name="_RangeColumns_Feuil1_1_Indicateurs spécifiques filiale1_2013A EXPENSES BUD" xfId="1622" xr:uid="{00000000-0005-0000-0000-000049020000}"/>
    <cellStyle name="_RangeColumns_Feuil1_1_Indicateurs spécifiques filiale1_Συγκεντρωτικό_Bgt2013 v10" xfId="1623" xr:uid="{00000000-0005-0000-0000-00004A020000}"/>
    <cellStyle name="_RangeColumns_Feuil1_1_Συγκεντρωτικό_Bgt2013 v10" xfId="1624" xr:uid="{00000000-0005-0000-0000-00004B020000}"/>
    <cellStyle name="_RangeColumns_Feuil1_2013A EXPENSES BUD" xfId="1625" xr:uid="{00000000-0005-0000-0000-00004C020000}"/>
    <cellStyle name="_RangeColumns_Feuil1_Συγκεντρωτικό_Bgt2013 v10" xfId="1626" xr:uid="{00000000-0005-0000-0000-00004D020000}"/>
    <cellStyle name="_RangeColumns_Feuil2" xfId="1627" xr:uid="{00000000-0005-0000-0000-00004E020000}"/>
    <cellStyle name="_RangeColumns_Feuil2_1" xfId="1628" xr:uid="{00000000-0005-0000-0000-00004F020000}"/>
    <cellStyle name="_RangeColumns_Feuil2_1_2013A EXPENSES BUD" xfId="1629" xr:uid="{00000000-0005-0000-0000-000050020000}"/>
    <cellStyle name="_RangeColumns_Feuil2_1_Indicateurs spécifiques filiale" xfId="1630" xr:uid="{00000000-0005-0000-0000-000051020000}"/>
    <cellStyle name="_RangeColumns_Feuil2_1_Indicateurs spécifiques filiale_2013A EXPENSES BUD" xfId="1631" xr:uid="{00000000-0005-0000-0000-000052020000}"/>
    <cellStyle name="_RangeColumns_Feuil2_1_Indicateurs spécifiques filiale_Συγκεντρωτικό_Bgt2013 v10" xfId="1632" xr:uid="{00000000-0005-0000-0000-000053020000}"/>
    <cellStyle name="_RangeColumns_Feuil2_1_Indicateurs spécifiques filiale1" xfId="1633" xr:uid="{00000000-0005-0000-0000-000054020000}"/>
    <cellStyle name="_RangeColumns_Feuil2_1_Indicateurs spécifiques filiale1_2013A EXPENSES BUD" xfId="1634" xr:uid="{00000000-0005-0000-0000-000055020000}"/>
    <cellStyle name="_RangeColumns_Feuil2_1_Indicateurs spécifiques filiale1_Συγκεντρωτικό_Bgt2013 v10" xfId="1635" xr:uid="{00000000-0005-0000-0000-000056020000}"/>
    <cellStyle name="_RangeColumns_Feuil2_1_Συγκεντρωτικό_Bgt2013 v10" xfId="1636" xr:uid="{00000000-0005-0000-0000-000057020000}"/>
    <cellStyle name="_RangeColumns_Feuil2_2013A EXPENSES BUD" xfId="1637" xr:uid="{00000000-0005-0000-0000-000058020000}"/>
    <cellStyle name="_RangeColumns_Feuil2_Συγκεντρωτικό_Bgt2013 v10" xfId="1638" xr:uid="{00000000-0005-0000-0000-000059020000}"/>
    <cellStyle name="_RangeColumns_General Expenses 2012" xfId="1639" xr:uid="{00000000-0005-0000-0000-00005A020000}"/>
    <cellStyle name="_RangeColumns_General Expenses 2012_Object CN41_12 nov2013_V2" xfId="1640" xr:uid="{00000000-0005-0000-0000-00005B020000}"/>
    <cellStyle name="_RangeColumns_General Expenses 2012_Object CN41_8 nov2013_v3_m" xfId="1641" xr:uid="{00000000-0005-0000-0000-00005C020000}"/>
    <cellStyle name="_RangeColumns_General Expenses 2012_Object CN41_8 nov2013_v4_m" xfId="1642" xr:uid="{00000000-0005-0000-0000-00005D020000}"/>
    <cellStyle name="_RangeColumns_General Expenses 2012_Object CN41_8 nov2013_v5_m" xfId="1643" xr:uid="{00000000-0005-0000-0000-00005E020000}"/>
    <cellStyle name="_RangeColumns_general expenses_06 2013" xfId="1644" xr:uid="{00000000-0005-0000-0000-00005F020000}"/>
    <cellStyle name="_RangeColumns_general expenses_06 2013_14_08 2013" xfId="1645" xr:uid="{00000000-0005-0000-0000-000060020000}"/>
    <cellStyle name="_RangeColumns_general expenses_06 2013_14_08 2013_Object CN41_12 nov2013_V2" xfId="1646" xr:uid="{00000000-0005-0000-0000-000061020000}"/>
    <cellStyle name="_RangeColumns_general expenses_06 2013_14_08 2013_Object CN41_8 nov2013_v3_m" xfId="1647" xr:uid="{00000000-0005-0000-0000-000062020000}"/>
    <cellStyle name="_RangeColumns_general expenses_06 2013_14_08 2013_Object CN41_8 nov2013_v4_m" xfId="1648" xr:uid="{00000000-0005-0000-0000-000063020000}"/>
    <cellStyle name="_RangeColumns_general expenses_06 2013_14_08 2013_Object CN41_8 nov2013_v5_m" xfId="1649" xr:uid="{00000000-0005-0000-0000-000064020000}"/>
    <cellStyle name="_RangeColumns_general expenses_06 2013_Object CN41_12 nov2013_V2" xfId="1650" xr:uid="{00000000-0005-0000-0000-000065020000}"/>
    <cellStyle name="_RangeColumns_general expenses_06 2013_Object CN41_8 nov2013_v3_m" xfId="1651" xr:uid="{00000000-0005-0000-0000-000066020000}"/>
    <cellStyle name="_RangeColumns_general expenses_06 2013_Object CN41_8 nov2013_v4_m" xfId="1652" xr:uid="{00000000-0005-0000-0000-000067020000}"/>
    <cellStyle name="_RangeColumns_general expenses_06 2013_Object CN41_8 nov2013_v5_m" xfId="1653" xr:uid="{00000000-0005-0000-0000-000068020000}"/>
    <cellStyle name="_RangeColumns_IAS" xfId="1654" xr:uid="{00000000-0005-0000-0000-000069020000}"/>
    <cellStyle name="_RangeColumns_IAS_2013A EXPENSES BUD" xfId="1655" xr:uid="{00000000-0005-0000-0000-00006A020000}"/>
    <cellStyle name="_RangeColumns_IAS_General Expenses 2012" xfId="1656" xr:uid="{00000000-0005-0000-0000-00006B020000}"/>
    <cellStyle name="_RangeColumns_IAS_General Expenses 2012_Object CN41_12 nov2013_V2" xfId="1657" xr:uid="{00000000-0005-0000-0000-00006C020000}"/>
    <cellStyle name="_RangeColumns_IAS_General Expenses 2012_Object CN41_8 nov2013_v3_m" xfId="1658" xr:uid="{00000000-0005-0000-0000-00006D020000}"/>
    <cellStyle name="_RangeColumns_IAS_General Expenses 2012_Object CN41_8 nov2013_v4_m" xfId="1659" xr:uid="{00000000-0005-0000-0000-00006E020000}"/>
    <cellStyle name="_RangeColumns_IAS_General Expenses 2012_Object CN41_8 nov2013_v5_m" xfId="1660" xr:uid="{00000000-0005-0000-0000-00006F020000}"/>
    <cellStyle name="_RangeColumns_IAS_general expenses_06 2013" xfId="1661" xr:uid="{00000000-0005-0000-0000-000070020000}"/>
    <cellStyle name="_RangeColumns_IAS_general expenses_06 2013_14_08 2013" xfId="1662" xr:uid="{00000000-0005-0000-0000-000071020000}"/>
    <cellStyle name="_RangeColumns_IAS_general expenses_06 2013_14_08 2013_Object CN41_12 nov2013_V2" xfId="1663" xr:uid="{00000000-0005-0000-0000-000072020000}"/>
    <cellStyle name="_RangeColumns_IAS_general expenses_06 2013_14_08 2013_Object CN41_8 nov2013_v3_m" xfId="1664" xr:uid="{00000000-0005-0000-0000-000073020000}"/>
    <cellStyle name="_RangeColumns_IAS_general expenses_06 2013_14_08 2013_Object CN41_8 nov2013_v4_m" xfId="1665" xr:uid="{00000000-0005-0000-0000-000074020000}"/>
    <cellStyle name="_RangeColumns_IAS_general expenses_06 2013_14_08 2013_Object CN41_8 nov2013_v5_m" xfId="1666" xr:uid="{00000000-0005-0000-0000-000075020000}"/>
    <cellStyle name="_RangeColumns_IAS_general expenses_06 2013_Object CN41_12 nov2013_V2" xfId="1667" xr:uid="{00000000-0005-0000-0000-000076020000}"/>
    <cellStyle name="_RangeColumns_IAS_general expenses_06 2013_Object CN41_8 nov2013_v3_m" xfId="1668" xr:uid="{00000000-0005-0000-0000-000077020000}"/>
    <cellStyle name="_RangeColumns_IAS_general expenses_06 2013_Object CN41_8 nov2013_v4_m" xfId="1669" xr:uid="{00000000-0005-0000-0000-000078020000}"/>
    <cellStyle name="_RangeColumns_IAS_general expenses_06 2013_Object CN41_8 nov2013_v5_m" xfId="1670" xr:uid="{00000000-0005-0000-0000-000079020000}"/>
    <cellStyle name="_RangeColumns_IAS_I-DLY_EMPORIKI_updated" xfId="1671" xr:uid="{00000000-0005-0000-0000-00007A020000}"/>
    <cellStyle name="_RangeColumns_IAS_Εκτίμηση Q3 2013 V1" xfId="1672" xr:uid="{00000000-0005-0000-0000-00007B020000}"/>
    <cellStyle name="_RangeColumns_IAS_Εκτίμηση Q3 2013 V1_Object CN41_12 nov2013_V2" xfId="1673" xr:uid="{00000000-0005-0000-0000-00007C020000}"/>
    <cellStyle name="_RangeColumns_IAS_Εκτίμηση Q3 2013 V1_Object CN41_8 nov2013_v3_m" xfId="1674" xr:uid="{00000000-0005-0000-0000-00007D020000}"/>
    <cellStyle name="_RangeColumns_IAS_Εκτίμηση Q3 2013 V1_Object CN41_8 nov2013_v4_m" xfId="1675" xr:uid="{00000000-0005-0000-0000-00007E020000}"/>
    <cellStyle name="_RangeColumns_IAS_Εκτίμηση Q3 2013 V1_Object CN41_8 nov2013_v5_m" xfId="1676" xr:uid="{00000000-0005-0000-0000-00007F020000}"/>
    <cellStyle name="_RangeColumns_IAS_Εκτίμηση Q3 2013_2013-06-28" xfId="1677" xr:uid="{00000000-0005-0000-0000-000080020000}"/>
    <cellStyle name="_RangeColumns_IAS_Εκτίμηση Q3 2013_2013-06-28_Object CN41_12 nov2013_V2" xfId="1678" xr:uid="{00000000-0005-0000-0000-000081020000}"/>
    <cellStyle name="_RangeColumns_IAS_Εκτίμηση Q3 2013_2013-06-28_Object CN41_8 nov2013_v3_m" xfId="1679" xr:uid="{00000000-0005-0000-0000-000082020000}"/>
    <cellStyle name="_RangeColumns_IAS_Εκτίμηση Q3 2013_2013-06-28_Object CN41_8 nov2013_v4_m" xfId="1680" xr:uid="{00000000-0005-0000-0000-000083020000}"/>
    <cellStyle name="_RangeColumns_IAS_Εκτίμηση Q3 2013_2013-06-28_Object CN41_8 nov2013_v5_m" xfId="1681" xr:uid="{00000000-0005-0000-0000-000084020000}"/>
    <cellStyle name="_RangeColumns_IAS_Συγκεντρωτικό_Bgt2013 v10" xfId="1682" xr:uid="{00000000-0005-0000-0000-000085020000}"/>
    <cellStyle name="_RangeColumns_IAS_Φύλλο1" xfId="1683" xr:uid="{00000000-0005-0000-0000-000086020000}"/>
    <cellStyle name="_RangeColumns_IAS_Φύλλο1_Object CN41_12 nov2013_V2" xfId="1684" xr:uid="{00000000-0005-0000-0000-000087020000}"/>
    <cellStyle name="_RangeColumns_IAS_Φύλλο1_Object CN41_8 nov2013_v3_m" xfId="1685" xr:uid="{00000000-0005-0000-0000-000088020000}"/>
    <cellStyle name="_RangeColumns_IAS_Φύλλο1_Object CN41_8 nov2013_v4_m" xfId="1686" xr:uid="{00000000-0005-0000-0000-000089020000}"/>
    <cellStyle name="_RangeColumns_IAS_Φύλλο1_Object CN41_8 nov2013_v5_m" xfId="1687" xr:uid="{00000000-0005-0000-0000-00008A020000}"/>
    <cellStyle name="_RangeColumns_I-DLY_EMPORIKI_updated" xfId="1688" xr:uid="{00000000-0005-0000-0000-00008B020000}"/>
    <cellStyle name="_RangeColumns_Maroc (1)" xfId="1689" xr:uid="{00000000-0005-0000-0000-00008C020000}"/>
    <cellStyle name="_RangeColumns_Maroc (1)_2013A EXPENSES BUD" xfId="1690" xr:uid="{00000000-0005-0000-0000-00008D020000}"/>
    <cellStyle name="_RangeColumns_Maroc (1)_Συγκεντρωτικό_Bgt2013 v10" xfId="1691" xr:uid="{00000000-0005-0000-0000-00008E020000}"/>
    <cellStyle name="_RangeColumns_Reclassifications.xls" xfId="1692" xr:uid="{00000000-0005-0000-0000-00008F020000}"/>
    <cellStyle name="_RangeColumns_Recon" xfId="1693" xr:uid="{00000000-0005-0000-0000-000090020000}"/>
    <cellStyle name="_RangeColumns_Recon_2013A EXPENSES BUD" xfId="1694" xr:uid="{00000000-0005-0000-0000-000091020000}"/>
    <cellStyle name="_RangeColumns_Recon_General Expenses 2012" xfId="1695" xr:uid="{00000000-0005-0000-0000-000092020000}"/>
    <cellStyle name="_RangeColumns_Recon_General Expenses 2012_Object CN41_12 nov2013_V2" xfId="1696" xr:uid="{00000000-0005-0000-0000-000093020000}"/>
    <cellStyle name="_RangeColumns_Recon_General Expenses 2012_Object CN41_8 nov2013_v3_m" xfId="1697" xr:uid="{00000000-0005-0000-0000-000094020000}"/>
    <cellStyle name="_RangeColumns_Recon_General Expenses 2012_Object CN41_8 nov2013_v4_m" xfId="1698" xr:uid="{00000000-0005-0000-0000-000095020000}"/>
    <cellStyle name="_RangeColumns_Recon_General Expenses 2012_Object CN41_8 nov2013_v5_m" xfId="1699" xr:uid="{00000000-0005-0000-0000-000096020000}"/>
    <cellStyle name="_RangeColumns_Recon_general expenses_06 2013" xfId="1700" xr:uid="{00000000-0005-0000-0000-000097020000}"/>
    <cellStyle name="_RangeColumns_Recon_general expenses_06 2013_14_08 2013" xfId="1701" xr:uid="{00000000-0005-0000-0000-000098020000}"/>
    <cellStyle name="_RangeColumns_Recon_general expenses_06 2013_14_08 2013_Object CN41_12 nov2013_V2" xfId="1702" xr:uid="{00000000-0005-0000-0000-000099020000}"/>
    <cellStyle name="_RangeColumns_Recon_general expenses_06 2013_14_08 2013_Object CN41_8 nov2013_v3_m" xfId="1703" xr:uid="{00000000-0005-0000-0000-00009A020000}"/>
    <cellStyle name="_RangeColumns_Recon_general expenses_06 2013_14_08 2013_Object CN41_8 nov2013_v4_m" xfId="1704" xr:uid="{00000000-0005-0000-0000-00009B020000}"/>
    <cellStyle name="_RangeColumns_Recon_general expenses_06 2013_14_08 2013_Object CN41_8 nov2013_v5_m" xfId="1705" xr:uid="{00000000-0005-0000-0000-00009C020000}"/>
    <cellStyle name="_RangeColumns_Recon_general expenses_06 2013_Object CN41_12 nov2013_V2" xfId="1706" xr:uid="{00000000-0005-0000-0000-00009D020000}"/>
    <cellStyle name="_RangeColumns_Recon_general expenses_06 2013_Object CN41_8 nov2013_v3_m" xfId="1707" xr:uid="{00000000-0005-0000-0000-00009E020000}"/>
    <cellStyle name="_RangeColumns_Recon_general expenses_06 2013_Object CN41_8 nov2013_v4_m" xfId="1708" xr:uid="{00000000-0005-0000-0000-00009F020000}"/>
    <cellStyle name="_RangeColumns_Recon_general expenses_06 2013_Object CN41_8 nov2013_v5_m" xfId="1709" xr:uid="{00000000-0005-0000-0000-0000A0020000}"/>
    <cellStyle name="_RangeColumns_Recon_I-DLY_EMPORIKI_updated" xfId="1710" xr:uid="{00000000-0005-0000-0000-0000A1020000}"/>
    <cellStyle name="_RangeColumns_Recon_Εκτίμηση Q3 2013 V1" xfId="1711" xr:uid="{00000000-0005-0000-0000-0000A2020000}"/>
    <cellStyle name="_RangeColumns_Recon_Εκτίμηση Q3 2013 V1_Object CN41_12 nov2013_V2" xfId="1712" xr:uid="{00000000-0005-0000-0000-0000A3020000}"/>
    <cellStyle name="_RangeColumns_Recon_Εκτίμηση Q3 2013 V1_Object CN41_8 nov2013_v3_m" xfId="1713" xr:uid="{00000000-0005-0000-0000-0000A4020000}"/>
    <cellStyle name="_RangeColumns_Recon_Εκτίμηση Q3 2013 V1_Object CN41_8 nov2013_v4_m" xfId="1714" xr:uid="{00000000-0005-0000-0000-0000A5020000}"/>
    <cellStyle name="_RangeColumns_Recon_Εκτίμηση Q3 2013 V1_Object CN41_8 nov2013_v5_m" xfId="1715" xr:uid="{00000000-0005-0000-0000-0000A6020000}"/>
    <cellStyle name="_RangeColumns_Recon_Εκτίμηση Q3 2013_2013-06-28" xfId="1716" xr:uid="{00000000-0005-0000-0000-0000A7020000}"/>
    <cellStyle name="_RangeColumns_Recon_Εκτίμηση Q3 2013_2013-06-28_Object CN41_12 nov2013_V2" xfId="1717" xr:uid="{00000000-0005-0000-0000-0000A8020000}"/>
    <cellStyle name="_RangeColumns_Recon_Εκτίμηση Q3 2013_2013-06-28_Object CN41_8 nov2013_v3_m" xfId="1718" xr:uid="{00000000-0005-0000-0000-0000A9020000}"/>
    <cellStyle name="_RangeColumns_Recon_Εκτίμηση Q3 2013_2013-06-28_Object CN41_8 nov2013_v4_m" xfId="1719" xr:uid="{00000000-0005-0000-0000-0000AA020000}"/>
    <cellStyle name="_RangeColumns_Recon_Εκτίμηση Q3 2013_2013-06-28_Object CN41_8 nov2013_v5_m" xfId="1720" xr:uid="{00000000-0005-0000-0000-0000AB020000}"/>
    <cellStyle name="_RangeColumns_Recon_Συγκεντρωτικό_Bgt2013 v10" xfId="1721" xr:uid="{00000000-0005-0000-0000-0000AC020000}"/>
    <cellStyle name="_RangeColumns_Recon_Φύλλο1" xfId="1722" xr:uid="{00000000-0005-0000-0000-0000AD020000}"/>
    <cellStyle name="_RangeColumns_Recon_Φύλλο1_Object CN41_12 nov2013_V2" xfId="1723" xr:uid="{00000000-0005-0000-0000-0000AE020000}"/>
    <cellStyle name="_RangeColumns_Recon_Φύλλο1_Object CN41_8 nov2013_v3_m" xfId="1724" xr:uid="{00000000-0005-0000-0000-0000AF020000}"/>
    <cellStyle name="_RangeColumns_Recon_Φύλλο1_Object CN41_8 nov2013_v4_m" xfId="1725" xr:uid="{00000000-0005-0000-0000-0000B0020000}"/>
    <cellStyle name="_RangeColumns_Recon_Φύλλο1_Object CN41_8 nov2013_v5_m" xfId="1726" xr:uid="{00000000-0005-0000-0000-0000B1020000}"/>
    <cellStyle name="_RangeColumns_RECONCILIATION (1ST ROUND)" xfId="1727" xr:uid="{00000000-0005-0000-0000-0000B2020000}"/>
    <cellStyle name="_RangeColumns_RECONCILIATION (1ST ROUND)_2013A EXPENSES BUD" xfId="1728" xr:uid="{00000000-0005-0000-0000-0000B3020000}"/>
    <cellStyle name="_RangeColumns_RECONCILIATION (1ST ROUND)_General Expenses 2012" xfId="1729" xr:uid="{00000000-0005-0000-0000-0000B4020000}"/>
    <cellStyle name="_RangeColumns_RECONCILIATION (1ST ROUND)_General Expenses 2012_Object CN41_12 nov2013_V2" xfId="1730" xr:uid="{00000000-0005-0000-0000-0000B5020000}"/>
    <cellStyle name="_RangeColumns_RECONCILIATION (1ST ROUND)_General Expenses 2012_Object CN41_8 nov2013_v3_m" xfId="1731" xr:uid="{00000000-0005-0000-0000-0000B6020000}"/>
    <cellStyle name="_RangeColumns_RECONCILIATION (1ST ROUND)_General Expenses 2012_Object CN41_8 nov2013_v4_m" xfId="1732" xr:uid="{00000000-0005-0000-0000-0000B7020000}"/>
    <cellStyle name="_RangeColumns_RECONCILIATION (1ST ROUND)_General Expenses 2012_Object CN41_8 nov2013_v5_m" xfId="1733" xr:uid="{00000000-0005-0000-0000-0000B8020000}"/>
    <cellStyle name="_RangeColumns_RECONCILIATION (1ST ROUND)_general expenses_06 2013" xfId="1734" xr:uid="{00000000-0005-0000-0000-0000B9020000}"/>
    <cellStyle name="_RangeColumns_RECONCILIATION (1ST ROUND)_general expenses_06 2013_14_08 2013" xfId="1735" xr:uid="{00000000-0005-0000-0000-0000BA020000}"/>
    <cellStyle name="_RangeColumns_RECONCILIATION (1ST ROUND)_general expenses_06 2013_14_08 2013_Object CN41_12 nov2013_V2" xfId="1736" xr:uid="{00000000-0005-0000-0000-0000BB020000}"/>
    <cellStyle name="_RangeColumns_RECONCILIATION (1ST ROUND)_general expenses_06 2013_14_08 2013_Object CN41_8 nov2013_v3_m" xfId="1737" xr:uid="{00000000-0005-0000-0000-0000BC020000}"/>
    <cellStyle name="_RangeColumns_RECONCILIATION (1ST ROUND)_general expenses_06 2013_14_08 2013_Object CN41_8 nov2013_v4_m" xfId="1738" xr:uid="{00000000-0005-0000-0000-0000BD020000}"/>
    <cellStyle name="_RangeColumns_RECONCILIATION (1ST ROUND)_general expenses_06 2013_14_08 2013_Object CN41_8 nov2013_v5_m" xfId="1739" xr:uid="{00000000-0005-0000-0000-0000BE020000}"/>
    <cellStyle name="_RangeColumns_RECONCILIATION (1ST ROUND)_general expenses_06 2013_Object CN41_12 nov2013_V2" xfId="1740" xr:uid="{00000000-0005-0000-0000-0000BF020000}"/>
    <cellStyle name="_RangeColumns_RECONCILIATION (1ST ROUND)_general expenses_06 2013_Object CN41_8 nov2013_v3_m" xfId="1741" xr:uid="{00000000-0005-0000-0000-0000C0020000}"/>
    <cellStyle name="_RangeColumns_RECONCILIATION (1ST ROUND)_general expenses_06 2013_Object CN41_8 nov2013_v4_m" xfId="1742" xr:uid="{00000000-0005-0000-0000-0000C1020000}"/>
    <cellStyle name="_RangeColumns_RECONCILIATION (1ST ROUND)_general expenses_06 2013_Object CN41_8 nov2013_v5_m" xfId="1743" xr:uid="{00000000-0005-0000-0000-0000C2020000}"/>
    <cellStyle name="_RangeColumns_RECONCILIATION (1ST ROUND)_I-DLY_EMPORIKI_updated" xfId="1744" xr:uid="{00000000-0005-0000-0000-0000C3020000}"/>
    <cellStyle name="_RangeColumns_RECONCILIATION (1ST ROUND)_Εκτίμηση Q3 2013 V1" xfId="1745" xr:uid="{00000000-0005-0000-0000-0000C4020000}"/>
    <cellStyle name="_RangeColumns_RECONCILIATION (1ST ROUND)_Εκτίμηση Q3 2013 V1_Object CN41_12 nov2013_V2" xfId="1746" xr:uid="{00000000-0005-0000-0000-0000C5020000}"/>
    <cellStyle name="_RangeColumns_RECONCILIATION (1ST ROUND)_Εκτίμηση Q3 2013 V1_Object CN41_8 nov2013_v3_m" xfId="1747" xr:uid="{00000000-0005-0000-0000-0000C6020000}"/>
    <cellStyle name="_RangeColumns_RECONCILIATION (1ST ROUND)_Εκτίμηση Q3 2013 V1_Object CN41_8 nov2013_v4_m" xfId="1748" xr:uid="{00000000-0005-0000-0000-0000C7020000}"/>
    <cellStyle name="_RangeColumns_RECONCILIATION (1ST ROUND)_Εκτίμηση Q3 2013 V1_Object CN41_8 nov2013_v5_m" xfId="1749" xr:uid="{00000000-0005-0000-0000-0000C8020000}"/>
    <cellStyle name="_RangeColumns_RECONCILIATION (1ST ROUND)_Εκτίμηση Q3 2013_2013-06-28" xfId="1750" xr:uid="{00000000-0005-0000-0000-0000C9020000}"/>
    <cellStyle name="_RangeColumns_RECONCILIATION (1ST ROUND)_Εκτίμηση Q3 2013_2013-06-28_Object CN41_12 nov2013_V2" xfId="1751" xr:uid="{00000000-0005-0000-0000-0000CA020000}"/>
    <cellStyle name="_RangeColumns_RECONCILIATION (1ST ROUND)_Εκτίμηση Q3 2013_2013-06-28_Object CN41_8 nov2013_v3_m" xfId="1752" xr:uid="{00000000-0005-0000-0000-0000CB020000}"/>
    <cellStyle name="_RangeColumns_RECONCILIATION (1ST ROUND)_Εκτίμηση Q3 2013_2013-06-28_Object CN41_8 nov2013_v4_m" xfId="1753" xr:uid="{00000000-0005-0000-0000-0000CC020000}"/>
    <cellStyle name="_RangeColumns_RECONCILIATION (1ST ROUND)_Εκτίμηση Q3 2013_2013-06-28_Object CN41_8 nov2013_v5_m" xfId="1754" xr:uid="{00000000-0005-0000-0000-0000CD020000}"/>
    <cellStyle name="_RangeColumns_RECONCILIATION (1ST ROUND)_Συγκεντρωτικό_Bgt2013 v10" xfId="1755" xr:uid="{00000000-0005-0000-0000-0000CE020000}"/>
    <cellStyle name="_RangeColumns_RECONCILIATION (1ST ROUND)_Φύλλο1" xfId="1756" xr:uid="{00000000-0005-0000-0000-0000CF020000}"/>
    <cellStyle name="_RangeColumns_RECONCILIATION (1ST ROUND)_Φύλλο1_Object CN41_12 nov2013_V2" xfId="1757" xr:uid="{00000000-0005-0000-0000-0000D0020000}"/>
    <cellStyle name="_RangeColumns_RECONCILIATION (1ST ROUND)_Φύλλο1_Object CN41_8 nov2013_v3_m" xfId="1758" xr:uid="{00000000-0005-0000-0000-0000D1020000}"/>
    <cellStyle name="_RangeColumns_RECONCILIATION (1ST ROUND)_Φύλλο1_Object CN41_8 nov2013_v4_m" xfId="1759" xr:uid="{00000000-0005-0000-0000-0000D2020000}"/>
    <cellStyle name="_RangeColumns_RECONCILIATION (1ST ROUND)_Φύλλο1_Object CN41_8 nov2013_v5_m" xfId="1760" xr:uid="{00000000-0005-0000-0000-0000D3020000}"/>
    <cellStyle name="_RangeColumns_Req Ind Spec" xfId="1761" xr:uid="{00000000-0005-0000-0000-0000D4020000}"/>
    <cellStyle name="_RangeColumns_Req Ind Spec_2013A EXPENSES BUD" xfId="1762" xr:uid="{00000000-0005-0000-0000-0000D5020000}"/>
    <cellStyle name="_RangeColumns_Req Ind Spec_Indicateurs spécifiques filiale" xfId="1763" xr:uid="{00000000-0005-0000-0000-0000D6020000}"/>
    <cellStyle name="_RangeColumns_Req Ind Spec_Indicateurs spécifiques filiale_2013A EXPENSES BUD" xfId="1764" xr:uid="{00000000-0005-0000-0000-0000D7020000}"/>
    <cellStyle name="_RangeColumns_Req Ind Spec_Indicateurs spécifiques filiale_Συγκεντρωτικό_Bgt2013 v10" xfId="1765" xr:uid="{00000000-0005-0000-0000-0000D8020000}"/>
    <cellStyle name="_RangeColumns_Req Ind Spec_Indicateurs spécifiques filiale1" xfId="1766" xr:uid="{00000000-0005-0000-0000-0000D9020000}"/>
    <cellStyle name="_RangeColumns_Req Ind Spec_Indicateurs spécifiques filiale1_2013A EXPENSES BUD" xfId="1767" xr:uid="{00000000-0005-0000-0000-0000DA020000}"/>
    <cellStyle name="_RangeColumns_Req Ind Spec_Indicateurs spécifiques filiale1_Συγκεντρωτικό_Bgt2013 v10" xfId="1768" xr:uid="{00000000-0005-0000-0000-0000DB020000}"/>
    <cellStyle name="_RangeColumns_Req Ind Spec_Συγκεντρωτικό_Bgt2013 v10" xfId="1769" xr:uid="{00000000-0005-0000-0000-0000DC020000}"/>
    <cellStyle name="_RangeColumns_RM Ind Spec" xfId="1770" xr:uid="{00000000-0005-0000-0000-0000DD020000}"/>
    <cellStyle name="_RangeColumns_RM Ind Spec_2013A EXPENSES BUD" xfId="1771" xr:uid="{00000000-0005-0000-0000-0000DE020000}"/>
    <cellStyle name="_RangeColumns_RM Ind Spec_Συγκεντρωτικό_Bgt2013 v10" xfId="1772" xr:uid="{00000000-0005-0000-0000-0000DF020000}"/>
    <cellStyle name="_RangeColumns_Synthèse par marché PNB Budget 2012" xfId="1773" xr:uid="{00000000-0005-0000-0000-0000E0020000}"/>
    <cellStyle name="_RangeColumns_Synthèse par marché PNB Budget 2012_2013A EXPENSES BUD" xfId="1774" xr:uid="{00000000-0005-0000-0000-0000E1020000}"/>
    <cellStyle name="_RangeColumns_Synthèse par marché PNB Budget 2012_Copie de Budget 2012 V10 restauré" xfId="1775" xr:uid="{00000000-0005-0000-0000-0000E2020000}"/>
    <cellStyle name="_RangeColumns_Synthèse par marché PNB Budget 2012_Copie de Budget 2012 V10 restauré_2011-12 TOTAL BUDGET" xfId="5337" xr:uid="{00000000-0005-0000-0000-0000E3020000}"/>
    <cellStyle name="_RangeColumns_Synthèse par marché PNB Budget 2012_Copie de Budget 2012 V10 restauré_2013A EXPENSES BUD" xfId="1776" xr:uid="{00000000-0005-0000-0000-0000E4020000}"/>
    <cellStyle name="_RangeColumns_Synthèse par marché PNB Budget 2012_Copie de Budget 2012 V10 restauré_Βιβλίο1" xfId="5338" xr:uid="{00000000-0005-0000-0000-0000E5020000}"/>
    <cellStyle name="_RangeColumns_Synthèse par marché PNB Budget 2012_Copie de Budget 2012 V10 restauré_Συγκεντρωτικό_Bgt2013 v10" xfId="1777" xr:uid="{00000000-0005-0000-0000-0000E6020000}"/>
    <cellStyle name="_RangeColumns_Synthèse par marché PNB Budget 2012_Ind Spec Om " xfId="1778" xr:uid="{00000000-0005-0000-0000-0000E7020000}"/>
    <cellStyle name="_RangeColumns_Synthèse par marché PNB Budget 2012_Ind Spec Om _2011-12 TOTAL BUDGET" xfId="5339" xr:uid="{00000000-0005-0000-0000-0000E8020000}"/>
    <cellStyle name="_RangeColumns_Synthèse par marché PNB Budget 2012_Ind Spec Om _2013A EXPENSES BUD" xfId="1779" xr:uid="{00000000-0005-0000-0000-0000E9020000}"/>
    <cellStyle name="_RangeColumns_Synthèse par marché PNB Budget 2012_Ind Spec Om _Βιβλίο1" xfId="5340" xr:uid="{00000000-0005-0000-0000-0000EA020000}"/>
    <cellStyle name="_RangeColumns_Synthèse par marché PNB Budget 2012_Ind Spec Om _Συγκεντρωτικό_Bgt2013 v10" xfId="1780" xr:uid="{00000000-0005-0000-0000-0000EB020000}"/>
    <cellStyle name="_RangeColumns_Synthèse par marché PNB Budget 2012_Indicateurs spécifiques filiale1" xfId="1781" xr:uid="{00000000-0005-0000-0000-0000EC020000}"/>
    <cellStyle name="_RangeColumns_Synthèse par marché PNB Budget 2012_Indicateurs spécifiques filiale1_2011-12 TOTAL BUDGET" xfId="5341" xr:uid="{00000000-0005-0000-0000-0000ED020000}"/>
    <cellStyle name="_RangeColumns_Synthèse par marché PNB Budget 2012_Indicateurs spécifiques filiale1_2013A EXPENSES BUD" xfId="1782" xr:uid="{00000000-0005-0000-0000-0000EE020000}"/>
    <cellStyle name="_RangeColumns_Synthèse par marché PNB Budget 2012_Indicateurs spécifiques filiale1_Βιβλίο1" xfId="5342" xr:uid="{00000000-0005-0000-0000-0000EF020000}"/>
    <cellStyle name="_RangeColumns_Synthèse par marché PNB Budget 2012_Indicateurs spécifiques filiale1_Συγκεντρωτικό_Bgt2013 v10" xfId="1783" xr:uid="{00000000-0005-0000-0000-0000F0020000}"/>
    <cellStyle name="_RangeColumns_Synthèse par marché PNB Budget 2012_Συγκεντρωτικό_Bgt2013 v10" xfId="1784" xr:uid="{00000000-0005-0000-0000-0000F1020000}"/>
    <cellStyle name="_RangeColumns_Βιβλίο1" xfId="5343" xr:uid="{00000000-0005-0000-0000-0000F2020000}"/>
    <cellStyle name="_RangeColumns_Εκτίμηση Q3 2013 V1" xfId="1785" xr:uid="{00000000-0005-0000-0000-0000F3020000}"/>
    <cellStyle name="_RangeColumns_Εκτίμηση Q3 2013 V1_Object CN41_12 nov2013_V2" xfId="1786" xr:uid="{00000000-0005-0000-0000-0000F4020000}"/>
    <cellStyle name="_RangeColumns_Εκτίμηση Q3 2013 V1_Object CN41_8 nov2013_v3_m" xfId="1787" xr:uid="{00000000-0005-0000-0000-0000F5020000}"/>
    <cellStyle name="_RangeColumns_Εκτίμηση Q3 2013 V1_Object CN41_8 nov2013_v4_m" xfId="1788" xr:uid="{00000000-0005-0000-0000-0000F6020000}"/>
    <cellStyle name="_RangeColumns_Εκτίμηση Q3 2013 V1_Object CN41_8 nov2013_v5_m" xfId="1789" xr:uid="{00000000-0005-0000-0000-0000F7020000}"/>
    <cellStyle name="_RangeColumns_Εκτίμηση Q3 2013_2013-06-28" xfId="1790" xr:uid="{00000000-0005-0000-0000-0000F8020000}"/>
    <cellStyle name="_RangeColumns_Εκτίμηση Q3 2013_2013-06-28_Object CN41_12 nov2013_V2" xfId="1791" xr:uid="{00000000-0005-0000-0000-0000F9020000}"/>
    <cellStyle name="_RangeColumns_Εκτίμηση Q3 2013_2013-06-28_Object CN41_8 nov2013_v3_m" xfId="1792" xr:uid="{00000000-0005-0000-0000-0000FA020000}"/>
    <cellStyle name="_RangeColumns_Εκτίμηση Q3 2013_2013-06-28_Object CN41_8 nov2013_v4_m" xfId="1793" xr:uid="{00000000-0005-0000-0000-0000FB020000}"/>
    <cellStyle name="_RangeColumns_Εκτίμηση Q3 2013_2013-06-28_Object CN41_8 nov2013_v5_m" xfId="1794" xr:uid="{00000000-0005-0000-0000-0000FC020000}"/>
    <cellStyle name="_RangeColumns_Συγκεντρωτικό_Bgt2013 v10" xfId="1795" xr:uid="{00000000-0005-0000-0000-0000FD020000}"/>
    <cellStyle name="_RangeColumns_Φύλλο1" xfId="1796" xr:uid="{00000000-0005-0000-0000-0000FE020000}"/>
    <cellStyle name="_RangeColumns_Φύλλο1_Object CN41_12 nov2013_V2" xfId="1797" xr:uid="{00000000-0005-0000-0000-0000FF020000}"/>
    <cellStyle name="_RangeColumns_Φύλλο1_Object CN41_8 nov2013_v3_m" xfId="1798" xr:uid="{00000000-0005-0000-0000-000000030000}"/>
    <cellStyle name="_RangeColumns_Φύλλο1_Object CN41_8 nov2013_v4_m" xfId="1799" xr:uid="{00000000-0005-0000-0000-000001030000}"/>
    <cellStyle name="_RangeColumns_Φύλλο1_Object CN41_8 nov2013_v5_m" xfId="1800" xr:uid="{00000000-0005-0000-0000-000002030000}"/>
    <cellStyle name="_RangeData" xfId="1801" xr:uid="{00000000-0005-0000-0000-000003030000}"/>
    <cellStyle name="_RangeData_110707 BPI 2012 Budg - Appendix 3 - Finances and Projects EN" xfId="5344" xr:uid="{00000000-0005-0000-0000-000004030000}"/>
    <cellStyle name="_RangeData_110707 BPI 2012 Budg - Appendix 3 - Finances and Projects EN_FINAL UPDATE" xfId="5345" xr:uid="{00000000-0005-0000-0000-000005030000}"/>
    <cellStyle name="_RangeData_110711 BPI 2012 Budg - Pres Budget EN" xfId="1802" xr:uid="{00000000-0005-0000-0000-000006030000}"/>
    <cellStyle name="_RangeData_110711 BPI 2012 Budg - Pres Budget EN_2013A EXPENSES BUD" xfId="1803" xr:uid="{00000000-0005-0000-0000-000007030000}"/>
    <cellStyle name="_RangeData_110711 BPI 2012 Budg - Pres Budget EN_Συγκεντρωτικό_Bgt2013 v10" xfId="1804" xr:uid="{00000000-0005-0000-0000-000008030000}"/>
    <cellStyle name="_RangeData_2011-12 TOTAL BUDGET" xfId="5346" xr:uid="{00000000-0005-0000-0000-000009030000}"/>
    <cellStyle name="_RangeData_2013A EXPENSES BUD" xfId="1805" xr:uid="{00000000-0005-0000-0000-00000A030000}"/>
    <cellStyle name="_RangeData_Depreciation_June 2013 IEUR_17 07 2013" xfId="1806" xr:uid="{00000000-0005-0000-0000-00000B030000}"/>
    <cellStyle name="_RangeData_Depreciation_June 2013 IEUR_17 07 2013_Object CN41_12 nov2013_V2" xfId="1807" xr:uid="{00000000-0005-0000-0000-00000C030000}"/>
    <cellStyle name="_RangeData_Depreciation_June 2013 IEUR_17 07 2013_Object CN41_8 nov2013_v3_m" xfId="1808" xr:uid="{00000000-0005-0000-0000-00000D030000}"/>
    <cellStyle name="_RangeData_Depreciation_June 2013 IEUR_17 07 2013_Object CN41_8 nov2013_v4_m" xfId="1809" xr:uid="{00000000-0005-0000-0000-00000E030000}"/>
    <cellStyle name="_RangeData_Depreciation_June 2013 IEUR_17 07 2013_Object CN41_8 nov2013_v5_m" xfId="1810" xr:uid="{00000000-0005-0000-0000-00000F030000}"/>
    <cellStyle name="_RangeData_EB Group figures_ENOPISOL" xfId="1811" xr:uid="{00000000-0005-0000-0000-000010030000}"/>
    <cellStyle name="_RangeData_EB Group figures_ENOPISOL_Object CN41_12 nov2013_V2" xfId="1812" xr:uid="{00000000-0005-0000-0000-000011030000}"/>
    <cellStyle name="_RangeData_EB Group figures_ENOPISOL_Object CN41_8 nov2013_v3_m" xfId="1813" xr:uid="{00000000-0005-0000-0000-000012030000}"/>
    <cellStyle name="_RangeData_EB Group figures_ENOPISOL_Object CN41_8 nov2013_v4_m" xfId="1814" xr:uid="{00000000-0005-0000-0000-000013030000}"/>
    <cellStyle name="_RangeData_EB Group figures_ENOPISOL_Object CN41_8 nov2013_v5_m" xfId="1815" xr:uid="{00000000-0005-0000-0000-000014030000}"/>
    <cellStyle name="_RangeData_ektos HK DEPOS" xfId="1816" xr:uid="{00000000-0005-0000-0000-000015030000}"/>
    <cellStyle name="_RangeData_ektos HK DEPOS_2013A EXPENSES BUD" xfId="1817" xr:uid="{00000000-0005-0000-0000-000016030000}"/>
    <cellStyle name="_RangeData_ektos HK DEPOS_General Expenses 2012" xfId="1818" xr:uid="{00000000-0005-0000-0000-000017030000}"/>
    <cellStyle name="_RangeData_ektos HK DEPOS_General Expenses 2012_Object CN41_12 nov2013_V2" xfId="1819" xr:uid="{00000000-0005-0000-0000-000018030000}"/>
    <cellStyle name="_RangeData_ektos HK DEPOS_General Expenses 2012_Object CN41_8 nov2013_v3_m" xfId="1820" xr:uid="{00000000-0005-0000-0000-000019030000}"/>
    <cellStyle name="_RangeData_ektos HK DEPOS_General Expenses 2012_Object CN41_8 nov2013_v4_m" xfId="1821" xr:uid="{00000000-0005-0000-0000-00001A030000}"/>
    <cellStyle name="_RangeData_ektos HK DEPOS_General Expenses 2012_Object CN41_8 nov2013_v5_m" xfId="1822" xr:uid="{00000000-0005-0000-0000-00001B030000}"/>
    <cellStyle name="_RangeData_ektos HK DEPOS_general expenses_06 2013" xfId="1823" xr:uid="{00000000-0005-0000-0000-00001C030000}"/>
    <cellStyle name="_RangeData_ektos HK DEPOS_general expenses_06 2013_14_08 2013" xfId="1824" xr:uid="{00000000-0005-0000-0000-00001D030000}"/>
    <cellStyle name="_RangeData_ektos HK DEPOS_general expenses_06 2013_14_08 2013_Object CN41_12 nov2013_V2" xfId="1825" xr:uid="{00000000-0005-0000-0000-00001E030000}"/>
    <cellStyle name="_RangeData_ektos HK DEPOS_general expenses_06 2013_14_08 2013_Object CN41_8 nov2013_v3_m" xfId="1826" xr:uid="{00000000-0005-0000-0000-00001F030000}"/>
    <cellStyle name="_RangeData_ektos HK DEPOS_general expenses_06 2013_14_08 2013_Object CN41_8 nov2013_v4_m" xfId="1827" xr:uid="{00000000-0005-0000-0000-000020030000}"/>
    <cellStyle name="_RangeData_ektos HK DEPOS_general expenses_06 2013_14_08 2013_Object CN41_8 nov2013_v5_m" xfId="1828" xr:uid="{00000000-0005-0000-0000-000021030000}"/>
    <cellStyle name="_RangeData_ektos HK DEPOS_general expenses_06 2013_Object CN41_12 nov2013_V2" xfId="1829" xr:uid="{00000000-0005-0000-0000-000022030000}"/>
    <cellStyle name="_RangeData_ektos HK DEPOS_general expenses_06 2013_Object CN41_8 nov2013_v3_m" xfId="1830" xr:uid="{00000000-0005-0000-0000-000023030000}"/>
    <cellStyle name="_RangeData_ektos HK DEPOS_general expenses_06 2013_Object CN41_8 nov2013_v4_m" xfId="1831" xr:uid="{00000000-0005-0000-0000-000024030000}"/>
    <cellStyle name="_RangeData_ektos HK DEPOS_general expenses_06 2013_Object CN41_8 nov2013_v5_m" xfId="1832" xr:uid="{00000000-0005-0000-0000-000025030000}"/>
    <cellStyle name="_RangeData_ektos HK DEPOS_I-DLY_EMPORIKI_updated" xfId="1833" xr:uid="{00000000-0005-0000-0000-000026030000}"/>
    <cellStyle name="_RangeData_ektos HK DEPOS_Εκτίμηση Q3 2013 V1" xfId="1834" xr:uid="{00000000-0005-0000-0000-000027030000}"/>
    <cellStyle name="_RangeData_ektos HK DEPOS_Εκτίμηση Q3 2013 V1_Object CN41_12 nov2013_V2" xfId="1835" xr:uid="{00000000-0005-0000-0000-000028030000}"/>
    <cellStyle name="_RangeData_ektos HK DEPOS_Εκτίμηση Q3 2013 V1_Object CN41_8 nov2013_v3_m" xfId="1836" xr:uid="{00000000-0005-0000-0000-000029030000}"/>
    <cellStyle name="_RangeData_ektos HK DEPOS_Εκτίμηση Q3 2013 V1_Object CN41_8 nov2013_v4_m" xfId="1837" xr:uid="{00000000-0005-0000-0000-00002A030000}"/>
    <cellStyle name="_RangeData_ektos HK DEPOS_Εκτίμηση Q3 2013 V1_Object CN41_8 nov2013_v5_m" xfId="1838" xr:uid="{00000000-0005-0000-0000-00002B030000}"/>
    <cellStyle name="_RangeData_ektos HK DEPOS_Εκτίμηση Q3 2013_2013-06-28" xfId="1839" xr:uid="{00000000-0005-0000-0000-00002C030000}"/>
    <cellStyle name="_RangeData_ektos HK DEPOS_Εκτίμηση Q3 2013_2013-06-28_Object CN41_12 nov2013_V2" xfId="1840" xr:uid="{00000000-0005-0000-0000-00002D030000}"/>
    <cellStyle name="_RangeData_ektos HK DEPOS_Εκτίμηση Q3 2013_2013-06-28_Object CN41_8 nov2013_v3_m" xfId="1841" xr:uid="{00000000-0005-0000-0000-00002E030000}"/>
    <cellStyle name="_RangeData_ektos HK DEPOS_Εκτίμηση Q3 2013_2013-06-28_Object CN41_8 nov2013_v4_m" xfId="1842" xr:uid="{00000000-0005-0000-0000-00002F030000}"/>
    <cellStyle name="_RangeData_ektos HK DEPOS_Εκτίμηση Q3 2013_2013-06-28_Object CN41_8 nov2013_v5_m" xfId="1843" xr:uid="{00000000-0005-0000-0000-000030030000}"/>
    <cellStyle name="_RangeData_ektos HK DEPOS_Συγκεντρωτικό_Bgt2013 v10" xfId="1844" xr:uid="{00000000-0005-0000-0000-000031030000}"/>
    <cellStyle name="_RangeData_ektos HK DEPOS_Φύλλο1" xfId="1845" xr:uid="{00000000-0005-0000-0000-000032030000}"/>
    <cellStyle name="_RangeData_ektos HK DEPOS_Φύλλο1_Object CN41_12 nov2013_V2" xfId="1846" xr:uid="{00000000-0005-0000-0000-000033030000}"/>
    <cellStyle name="_RangeData_ektos HK DEPOS_Φύλλο1_Object CN41_8 nov2013_v3_m" xfId="1847" xr:uid="{00000000-0005-0000-0000-000034030000}"/>
    <cellStyle name="_RangeData_ektos HK DEPOS_Φύλλο1_Object CN41_8 nov2013_v4_m" xfId="1848" xr:uid="{00000000-0005-0000-0000-000035030000}"/>
    <cellStyle name="_RangeData_ektos HK DEPOS_Φύλλο1_Object CN41_8 nov2013_v5_m" xfId="1849" xr:uid="{00000000-0005-0000-0000-000036030000}"/>
    <cellStyle name="_RangeData_Emporiki Analysis" xfId="1850" xr:uid="{00000000-0005-0000-0000-000037030000}"/>
    <cellStyle name="_RangeData_Emporiki Analysis_Object CN41_12 nov2013_V2" xfId="1851" xr:uid="{00000000-0005-0000-0000-000038030000}"/>
    <cellStyle name="_RangeData_Emporiki Analysis_Object CN41_8 nov2013_v3_m" xfId="1852" xr:uid="{00000000-0005-0000-0000-000039030000}"/>
    <cellStyle name="_RangeData_Emporiki Analysis_Object CN41_8 nov2013_v4_m" xfId="1853" xr:uid="{00000000-0005-0000-0000-00003A030000}"/>
    <cellStyle name="_RangeData_Emporiki Analysis_Object CN41_8 nov2013_v5_m" xfId="1854" xr:uid="{00000000-0005-0000-0000-00003B030000}"/>
    <cellStyle name="_RangeData_Feuil1" xfId="1855" xr:uid="{00000000-0005-0000-0000-00003C030000}"/>
    <cellStyle name="_RangeData_Feuil1_1" xfId="1856" xr:uid="{00000000-0005-0000-0000-00003D030000}"/>
    <cellStyle name="_RangeData_Feuil1_1_2013A EXPENSES BUD" xfId="1857" xr:uid="{00000000-0005-0000-0000-00003E030000}"/>
    <cellStyle name="_RangeData_Feuil1_1_Indicateurs spécifiques filiale" xfId="1858" xr:uid="{00000000-0005-0000-0000-00003F030000}"/>
    <cellStyle name="_RangeData_Feuil1_1_Indicateurs spécifiques filiale_2013A EXPENSES BUD" xfId="1859" xr:uid="{00000000-0005-0000-0000-000040030000}"/>
    <cellStyle name="_RangeData_Feuil1_1_Indicateurs spécifiques filiale_Συγκεντρωτικό_Bgt2013 v10" xfId="1860" xr:uid="{00000000-0005-0000-0000-000041030000}"/>
    <cellStyle name="_RangeData_Feuil1_1_Indicateurs spécifiques filiale1" xfId="1861" xr:uid="{00000000-0005-0000-0000-000042030000}"/>
    <cellStyle name="_RangeData_Feuil1_1_Indicateurs spécifiques filiale1_2013A EXPENSES BUD" xfId="1862" xr:uid="{00000000-0005-0000-0000-000043030000}"/>
    <cellStyle name="_RangeData_Feuil1_1_Indicateurs spécifiques filiale1_Συγκεντρωτικό_Bgt2013 v10" xfId="1863" xr:uid="{00000000-0005-0000-0000-000044030000}"/>
    <cellStyle name="_RangeData_Feuil1_1_Συγκεντρωτικό_Bgt2013 v10" xfId="1864" xr:uid="{00000000-0005-0000-0000-000045030000}"/>
    <cellStyle name="_RangeData_Feuil1_2013A EXPENSES BUD" xfId="1865" xr:uid="{00000000-0005-0000-0000-000046030000}"/>
    <cellStyle name="_RangeData_Feuil1_Συγκεντρωτικό_Bgt2013 v10" xfId="1866" xr:uid="{00000000-0005-0000-0000-000047030000}"/>
    <cellStyle name="_RangeData_Feuil2" xfId="1867" xr:uid="{00000000-0005-0000-0000-000048030000}"/>
    <cellStyle name="_RangeData_Feuil2_1" xfId="1868" xr:uid="{00000000-0005-0000-0000-000049030000}"/>
    <cellStyle name="_RangeData_Feuil2_1_2013A EXPENSES BUD" xfId="1869" xr:uid="{00000000-0005-0000-0000-00004A030000}"/>
    <cellStyle name="_RangeData_Feuil2_1_Indicateurs spécifiques filiale" xfId="1870" xr:uid="{00000000-0005-0000-0000-00004B030000}"/>
    <cellStyle name="_RangeData_Feuil2_1_Indicateurs spécifiques filiale_2013A EXPENSES BUD" xfId="1871" xr:uid="{00000000-0005-0000-0000-00004C030000}"/>
    <cellStyle name="_RangeData_Feuil2_1_Indicateurs spécifiques filiale_Συγκεντρωτικό_Bgt2013 v10" xfId="1872" xr:uid="{00000000-0005-0000-0000-00004D030000}"/>
    <cellStyle name="_RangeData_Feuil2_1_Indicateurs spécifiques filiale1" xfId="1873" xr:uid="{00000000-0005-0000-0000-00004E030000}"/>
    <cellStyle name="_RangeData_Feuil2_1_Indicateurs spécifiques filiale1_2013A EXPENSES BUD" xfId="1874" xr:uid="{00000000-0005-0000-0000-00004F030000}"/>
    <cellStyle name="_RangeData_Feuil2_1_Indicateurs spécifiques filiale1_Συγκεντρωτικό_Bgt2013 v10" xfId="1875" xr:uid="{00000000-0005-0000-0000-000050030000}"/>
    <cellStyle name="_RangeData_Feuil2_1_Συγκεντρωτικό_Bgt2013 v10" xfId="1876" xr:uid="{00000000-0005-0000-0000-000051030000}"/>
    <cellStyle name="_RangeData_Feuil2_2013A EXPENSES BUD" xfId="1877" xr:uid="{00000000-0005-0000-0000-000052030000}"/>
    <cellStyle name="_RangeData_Feuil2_Συγκεντρωτικό_Bgt2013 v10" xfId="1878" xr:uid="{00000000-0005-0000-0000-000053030000}"/>
    <cellStyle name="_RangeData_General Expenses 2012" xfId="1879" xr:uid="{00000000-0005-0000-0000-000054030000}"/>
    <cellStyle name="_RangeData_General Expenses 2012_Object CN41_12 nov2013_V2" xfId="1880" xr:uid="{00000000-0005-0000-0000-000055030000}"/>
    <cellStyle name="_RangeData_General Expenses 2012_Object CN41_8 nov2013_v3_m" xfId="1881" xr:uid="{00000000-0005-0000-0000-000056030000}"/>
    <cellStyle name="_RangeData_General Expenses 2012_Object CN41_8 nov2013_v4_m" xfId="1882" xr:uid="{00000000-0005-0000-0000-000057030000}"/>
    <cellStyle name="_RangeData_General Expenses 2012_Object CN41_8 nov2013_v5_m" xfId="1883" xr:uid="{00000000-0005-0000-0000-000058030000}"/>
    <cellStyle name="_RangeData_general expenses_06 2013" xfId="1884" xr:uid="{00000000-0005-0000-0000-000059030000}"/>
    <cellStyle name="_RangeData_general expenses_06 2013_14_08 2013" xfId="1885" xr:uid="{00000000-0005-0000-0000-00005A030000}"/>
    <cellStyle name="_RangeData_general expenses_06 2013_14_08 2013_Object CN41_12 nov2013_V2" xfId="1886" xr:uid="{00000000-0005-0000-0000-00005B030000}"/>
    <cellStyle name="_RangeData_general expenses_06 2013_14_08 2013_Object CN41_8 nov2013_v3_m" xfId="1887" xr:uid="{00000000-0005-0000-0000-00005C030000}"/>
    <cellStyle name="_RangeData_general expenses_06 2013_14_08 2013_Object CN41_8 nov2013_v4_m" xfId="1888" xr:uid="{00000000-0005-0000-0000-00005D030000}"/>
    <cellStyle name="_RangeData_general expenses_06 2013_14_08 2013_Object CN41_8 nov2013_v5_m" xfId="1889" xr:uid="{00000000-0005-0000-0000-00005E030000}"/>
    <cellStyle name="_RangeData_general expenses_06 2013_Object CN41_12 nov2013_V2" xfId="1890" xr:uid="{00000000-0005-0000-0000-00005F030000}"/>
    <cellStyle name="_RangeData_general expenses_06 2013_Object CN41_8 nov2013_v3_m" xfId="1891" xr:uid="{00000000-0005-0000-0000-000060030000}"/>
    <cellStyle name="_RangeData_general expenses_06 2013_Object CN41_8 nov2013_v4_m" xfId="1892" xr:uid="{00000000-0005-0000-0000-000061030000}"/>
    <cellStyle name="_RangeData_general expenses_06 2013_Object CN41_8 nov2013_v5_m" xfId="1893" xr:uid="{00000000-0005-0000-0000-000062030000}"/>
    <cellStyle name="_RangeData_IAS" xfId="1894" xr:uid="{00000000-0005-0000-0000-000063030000}"/>
    <cellStyle name="_RangeData_IAS_2013A EXPENSES BUD" xfId="1895" xr:uid="{00000000-0005-0000-0000-000064030000}"/>
    <cellStyle name="_RangeData_IAS_General Expenses 2012" xfId="1896" xr:uid="{00000000-0005-0000-0000-000065030000}"/>
    <cellStyle name="_RangeData_IAS_General Expenses 2012_Object CN41_12 nov2013_V2" xfId="1897" xr:uid="{00000000-0005-0000-0000-000066030000}"/>
    <cellStyle name="_RangeData_IAS_General Expenses 2012_Object CN41_8 nov2013_v3_m" xfId="1898" xr:uid="{00000000-0005-0000-0000-000067030000}"/>
    <cellStyle name="_RangeData_IAS_General Expenses 2012_Object CN41_8 nov2013_v4_m" xfId="1899" xr:uid="{00000000-0005-0000-0000-000068030000}"/>
    <cellStyle name="_RangeData_IAS_General Expenses 2012_Object CN41_8 nov2013_v5_m" xfId="1900" xr:uid="{00000000-0005-0000-0000-000069030000}"/>
    <cellStyle name="_RangeData_IAS_general expenses_06 2013" xfId="1901" xr:uid="{00000000-0005-0000-0000-00006A030000}"/>
    <cellStyle name="_RangeData_IAS_general expenses_06 2013_14_08 2013" xfId="1902" xr:uid="{00000000-0005-0000-0000-00006B030000}"/>
    <cellStyle name="_RangeData_IAS_general expenses_06 2013_14_08 2013_Object CN41_12 nov2013_V2" xfId="1903" xr:uid="{00000000-0005-0000-0000-00006C030000}"/>
    <cellStyle name="_RangeData_IAS_general expenses_06 2013_14_08 2013_Object CN41_8 nov2013_v3_m" xfId="1904" xr:uid="{00000000-0005-0000-0000-00006D030000}"/>
    <cellStyle name="_RangeData_IAS_general expenses_06 2013_14_08 2013_Object CN41_8 nov2013_v4_m" xfId="1905" xr:uid="{00000000-0005-0000-0000-00006E030000}"/>
    <cellStyle name="_RangeData_IAS_general expenses_06 2013_14_08 2013_Object CN41_8 nov2013_v5_m" xfId="1906" xr:uid="{00000000-0005-0000-0000-00006F030000}"/>
    <cellStyle name="_RangeData_IAS_general expenses_06 2013_Object CN41_12 nov2013_V2" xfId="1907" xr:uid="{00000000-0005-0000-0000-000070030000}"/>
    <cellStyle name="_RangeData_IAS_general expenses_06 2013_Object CN41_8 nov2013_v3_m" xfId="1908" xr:uid="{00000000-0005-0000-0000-000071030000}"/>
    <cellStyle name="_RangeData_IAS_general expenses_06 2013_Object CN41_8 nov2013_v4_m" xfId="1909" xr:uid="{00000000-0005-0000-0000-000072030000}"/>
    <cellStyle name="_RangeData_IAS_general expenses_06 2013_Object CN41_8 nov2013_v5_m" xfId="1910" xr:uid="{00000000-0005-0000-0000-000073030000}"/>
    <cellStyle name="_RangeData_IAS_I-DLY_EMPORIKI_updated" xfId="1911" xr:uid="{00000000-0005-0000-0000-000074030000}"/>
    <cellStyle name="_RangeData_IAS_Εκτίμηση Q3 2013 V1" xfId="1912" xr:uid="{00000000-0005-0000-0000-000075030000}"/>
    <cellStyle name="_RangeData_IAS_Εκτίμηση Q3 2013 V1_Object CN41_12 nov2013_V2" xfId="1913" xr:uid="{00000000-0005-0000-0000-000076030000}"/>
    <cellStyle name="_RangeData_IAS_Εκτίμηση Q3 2013 V1_Object CN41_8 nov2013_v3_m" xfId="1914" xr:uid="{00000000-0005-0000-0000-000077030000}"/>
    <cellStyle name="_RangeData_IAS_Εκτίμηση Q3 2013 V1_Object CN41_8 nov2013_v4_m" xfId="1915" xr:uid="{00000000-0005-0000-0000-000078030000}"/>
    <cellStyle name="_RangeData_IAS_Εκτίμηση Q3 2013 V1_Object CN41_8 nov2013_v5_m" xfId="1916" xr:uid="{00000000-0005-0000-0000-000079030000}"/>
    <cellStyle name="_RangeData_IAS_Εκτίμηση Q3 2013_2013-06-28" xfId="1917" xr:uid="{00000000-0005-0000-0000-00007A030000}"/>
    <cellStyle name="_RangeData_IAS_Εκτίμηση Q3 2013_2013-06-28_Object CN41_12 nov2013_V2" xfId="1918" xr:uid="{00000000-0005-0000-0000-00007B030000}"/>
    <cellStyle name="_RangeData_IAS_Εκτίμηση Q3 2013_2013-06-28_Object CN41_8 nov2013_v3_m" xfId="1919" xr:uid="{00000000-0005-0000-0000-00007C030000}"/>
    <cellStyle name="_RangeData_IAS_Εκτίμηση Q3 2013_2013-06-28_Object CN41_8 nov2013_v4_m" xfId="1920" xr:uid="{00000000-0005-0000-0000-00007D030000}"/>
    <cellStyle name="_RangeData_IAS_Εκτίμηση Q3 2013_2013-06-28_Object CN41_8 nov2013_v5_m" xfId="1921" xr:uid="{00000000-0005-0000-0000-00007E030000}"/>
    <cellStyle name="_RangeData_IAS_Συγκεντρωτικό_Bgt2013 v10" xfId="1922" xr:uid="{00000000-0005-0000-0000-00007F030000}"/>
    <cellStyle name="_RangeData_IAS_Φύλλο1" xfId="1923" xr:uid="{00000000-0005-0000-0000-000080030000}"/>
    <cellStyle name="_RangeData_IAS_Φύλλο1_Object CN41_12 nov2013_V2" xfId="1924" xr:uid="{00000000-0005-0000-0000-000081030000}"/>
    <cellStyle name="_RangeData_IAS_Φύλλο1_Object CN41_8 nov2013_v3_m" xfId="1925" xr:uid="{00000000-0005-0000-0000-000082030000}"/>
    <cellStyle name="_RangeData_IAS_Φύλλο1_Object CN41_8 nov2013_v4_m" xfId="1926" xr:uid="{00000000-0005-0000-0000-000083030000}"/>
    <cellStyle name="_RangeData_IAS_Φύλλο1_Object CN41_8 nov2013_v5_m" xfId="1927" xr:uid="{00000000-0005-0000-0000-000084030000}"/>
    <cellStyle name="_RangeData_I-DLY_EMPORIKI_updated" xfId="1928" xr:uid="{00000000-0005-0000-0000-000085030000}"/>
    <cellStyle name="_RangeData_Maroc (1)" xfId="1929" xr:uid="{00000000-0005-0000-0000-000086030000}"/>
    <cellStyle name="_RangeData_Maroc (1)_2013A EXPENSES BUD" xfId="1930" xr:uid="{00000000-0005-0000-0000-000087030000}"/>
    <cellStyle name="_RangeData_Maroc (1)_Συγκεντρωτικό_Bgt2013 v10" xfId="1931" xr:uid="{00000000-0005-0000-0000-000088030000}"/>
    <cellStyle name="_RangeData_Reclassifications.xls" xfId="1932" xr:uid="{00000000-0005-0000-0000-000089030000}"/>
    <cellStyle name="_RangeData_Recon" xfId="1933" xr:uid="{00000000-0005-0000-0000-00008A030000}"/>
    <cellStyle name="_RangeData_Recon_2013A EXPENSES BUD" xfId="1934" xr:uid="{00000000-0005-0000-0000-00008B030000}"/>
    <cellStyle name="_RangeData_Recon_General Expenses 2012" xfId="1935" xr:uid="{00000000-0005-0000-0000-00008C030000}"/>
    <cellStyle name="_RangeData_Recon_General Expenses 2012_Object CN41_12 nov2013_V2" xfId="1936" xr:uid="{00000000-0005-0000-0000-00008D030000}"/>
    <cellStyle name="_RangeData_Recon_General Expenses 2012_Object CN41_8 nov2013_v3_m" xfId="1937" xr:uid="{00000000-0005-0000-0000-00008E030000}"/>
    <cellStyle name="_RangeData_Recon_General Expenses 2012_Object CN41_8 nov2013_v4_m" xfId="1938" xr:uid="{00000000-0005-0000-0000-00008F030000}"/>
    <cellStyle name="_RangeData_Recon_General Expenses 2012_Object CN41_8 nov2013_v5_m" xfId="1939" xr:uid="{00000000-0005-0000-0000-000090030000}"/>
    <cellStyle name="_RangeData_Recon_general expenses_06 2013" xfId="1940" xr:uid="{00000000-0005-0000-0000-000091030000}"/>
    <cellStyle name="_RangeData_Recon_general expenses_06 2013_14_08 2013" xfId="1941" xr:uid="{00000000-0005-0000-0000-000092030000}"/>
    <cellStyle name="_RangeData_Recon_general expenses_06 2013_14_08 2013_Object CN41_12 nov2013_V2" xfId="1942" xr:uid="{00000000-0005-0000-0000-000093030000}"/>
    <cellStyle name="_RangeData_Recon_general expenses_06 2013_14_08 2013_Object CN41_8 nov2013_v3_m" xfId="1943" xr:uid="{00000000-0005-0000-0000-000094030000}"/>
    <cellStyle name="_RangeData_Recon_general expenses_06 2013_14_08 2013_Object CN41_8 nov2013_v4_m" xfId="1944" xr:uid="{00000000-0005-0000-0000-000095030000}"/>
    <cellStyle name="_RangeData_Recon_general expenses_06 2013_14_08 2013_Object CN41_8 nov2013_v5_m" xfId="1945" xr:uid="{00000000-0005-0000-0000-000096030000}"/>
    <cellStyle name="_RangeData_Recon_general expenses_06 2013_Object CN41_12 nov2013_V2" xfId="1946" xr:uid="{00000000-0005-0000-0000-000097030000}"/>
    <cellStyle name="_RangeData_Recon_general expenses_06 2013_Object CN41_8 nov2013_v3_m" xfId="1947" xr:uid="{00000000-0005-0000-0000-000098030000}"/>
    <cellStyle name="_RangeData_Recon_general expenses_06 2013_Object CN41_8 nov2013_v4_m" xfId="1948" xr:uid="{00000000-0005-0000-0000-000099030000}"/>
    <cellStyle name="_RangeData_Recon_general expenses_06 2013_Object CN41_8 nov2013_v5_m" xfId="1949" xr:uid="{00000000-0005-0000-0000-00009A030000}"/>
    <cellStyle name="_RangeData_Recon_I-DLY_EMPORIKI_updated" xfId="1950" xr:uid="{00000000-0005-0000-0000-00009B030000}"/>
    <cellStyle name="_RangeData_Recon_Εκτίμηση Q3 2013 V1" xfId="1951" xr:uid="{00000000-0005-0000-0000-00009C030000}"/>
    <cellStyle name="_RangeData_Recon_Εκτίμηση Q3 2013 V1_Object CN41_12 nov2013_V2" xfId="1952" xr:uid="{00000000-0005-0000-0000-00009D030000}"/>
    <cellStyle name="_RangeData_Recon_Εκτίμηση Q3 2013 V1_Object CN41_8 nov2013_v3_m" xfId="1953" xr:uid="{00000000-0005-0000-0000-00009E030000}"/>
    <cellStyle name="_RangeData_Recon_Εκτίμηση Q3 2013 V1_Object CN41_8 nov2013_v4_m" xfId="1954" xr:uid="{00000000-0005-0000-0000-00009F030000}"/>
    <cellStyle name="_RangeData_Recon_Εκτίμηση Q3 2013 V1_Object CN41_8 nov2013_v5_m" xfId="1955" xr:uid="{00000000-0005-0000-0000-0000A0030000}"/>
    <cellStyle name="_RangeData_Recon_Εκτίμηση Q3 2013_2013-06-28" xfId="1956" xr:uid="{00000000-0005-0000-0000-0000A1030000}"/>
    <cellStyle name="_RangeData_Recon_Εκτίμηση Q3 2013_2013-06-28_Object CN41_12 nov2013_V2" xfId="1957" xr:uid="{00000000-0005-0000-0000-0000A2030000}"/>
    <cellStyle name="_RangeData_Recon_Εκτίμηση Q3 2013_2013-06-28_Object CN41_8 nov2013_v3_m" xfId="1958" xr:uid="{00000000-0005-0000-0000-0000A3030000}"/>
    <cellStyle name="_RangeData_Recon_Εκτίμηση Q3 2013_2013-06-28_Object CN41_8 nov2013_v4_m" xfId="1959" xr:uid="{00000000-0005-0000-0000-0000A4030000}"/>
    <cellStyle name="_RangeData_Recon_Εκτίμηση Q3 2013_2013-06-28_Object CN41_8 nov2013_v5_m" xfId="1960" xr:uid="{00000000-0005-0000-0000-0000A5030000}"/>
    <cellStyle name="_RangeData_Recon_Συγκεντρωτικό_Bgt2013 v10" xfId="1961" xr:uid="{00000000-0005-0000-0000-0000A6030000}"/>
    <cellStyle name="_RangeData_Recon_Φύλλο1" xfId="1962" xr:uid="{00000000-0005-0000-0000-0000A7030000}"/>
    <cellStyle name="_RangeData_Recon_Φύλλο1_Object CN41_12 nov2013_V2" xfId="1963" xr:uid="{00000000-0005-0000-0000-0000A8030000}"/>
    <cellStyle name="_RangeData_Recon_Φύλλο1_Object CN41_8 nov2013_v3_m" xfId="1964" xr:uid="{00000000-0005-0000-0000-0000A9030000}"/>
    <cellStyle name="_RangeData_Recon_Φύλλο1_Object CN41_8 nov2013_v4_m" xfId="1965" xr:uid="{00000000-0005-0000-0000-0000AA030000}"/>
    <cellStyle name="_RangeData_Recon_Φύλλο1_Object CN41_8 nov2013_v5_m" xfId="1966" xr:uid="{00000000-0005-0000-0000-0000AB030000}"/>
    <cellStyle name="_RangeData_RECONCILIATION (1ST ROUND)" xfId="1967" xr:uid="{00000000-0005-0000-0000-0000AC030000}"/>
    <cellStyle name="_RangeData_RECONCILIATION (1ST ROUND)_2013A EXPENSES BUD" xfId="1968" xr:uid="{00000000-0005-0000-0000-0000AD030000}"/>
    <cellStyle name="_RangeData_RECONCILIATION (1ST ROUND)_General Expenses 2012" xfId="1969" xr:uid="{00000000-0005-0000-0000-0000AE030000}"/>
    <cellStyle name="_RangeData_RECONCILIATION (1ST ROUND)_General Expenses 2012_Object CN41_12 nov2013_V2" xfId="1970" xr:uid="{00000000-0005-0000-0000-0000AF030000}"/>
    <cellStyle name="_RangeData_RECONCILIATION (1ST ROUND)_General Expenses 2012_Object CN41_8 nov2013_v3_m" xfId="1971" xr:uid="{00000000-0005-0000-0000-0000B0030000}"/>
    <cellStyle name="_RangeData_RECONCILIATION (1ST ROUND)_General Expenses 2012_Object CN41_8 nov2013_v4_m" xfId="1972" xr:uid="{00000000-0005-0000-0000-0000B1030000}"/>
    <cellStyle name="_RangeData_RECONCILIATION (1ST ROUND)_General Expenses 2012_Object CN41_8 nov2013_v5_m" xfId="1973" xr:uid="{00000000-0005-0000-0000-0000B2030000}"/>
    <cellStyle name="_RangeData_RECONCILIATION (1ST ROUND)_general expenses_06 2013" xfId="1974" xr:uid="{00000000-0005-0000-0000-0000B3030000}"/>
    <cellStyle name="_RangeData_RECONCILIATION (1ST ROUND)_general expenses_06 2013_14_08 2013" xfId="1975" xr:uid="{00000000-0005-0000-0000-0000B4030000}"/>
    <cellStyle name="_RangeData_RECONCILIATION (1ST ROUND)_general expenses_06 2013_14_08 2013_Object CN41_12 nov2013_V2" xfId="1976" xr:uid="{00000000-0005-0000-0000-0000B5030000}"/>
    <cellStyle name="_RangeData_RECONCILIATION (1ST ROUND)_general expenses_06 2013_14_08 2013_Object CN41_8 nov2013_v3_m" xfId="1977" xr:uid="{00000000-0005-0000-0000-0000B6030000}"/>
    <cellStyle name="_RangeData_RECONCILIATION (1ST ROUND)_general expenses_06 2013_14_08 2013_Object CN41_8 nov2013_v4_m" xfId="1978" xr:uid="{00000000-0005-0000-0000-0000B7030000}"/>
    <cellStyle name="_RangeData_RECONCILIATION (1ST ROUND)_general expenses_06 2013_14_08 2013_Object CN41_8 nov2013_v5_m" xfId="1979" xr:uid="{00000000-0005-0000-0000-0000B8030000}"/>
    <cellStyle name="_RangeData_RECONCILIATION (1ST ROUND)_general expenses_06 2013_Object CN41_12 nov2013_V2" xfId="1980" xr:uid="{00000000-0005-0000-0000-0000B9030000}"/>
    <cellStyle name="_RangeData_RECONCILIATION (1ST ROUND)_general expenses_06 2013_Object CN41_8 nov2013_v3_m" xfId="1981" xr:uid="{00000000-0005-0000-0000-0000BA030000}"/>
    <cellStyle name="_RangeData_RECONCILIATION (1ST ROUND)_general expenses_06 2013_Object CN41_8 nov2013_v4_m" xfId="1982" xr:uid="{00000000-0005-0000-0000-0000BB030000}"/>
    <cellStyle name="_RangeData_RECONCILIATION (1ST ROUND)_general expenses_06 2013_Object CN41_8 nov2013_v5_m" xfId="1983" xr:uid="{00000000-0005-0000-0000-0000BC030000}"/>
    <cellStyle name="_RangeData_RECONCILIATION (1ST ROUND)_I-DLY_EMPORIKI_updated" xfId="1984" xr:uid="{00000000-0005-0000-0000-0000BD030000}"/>
    <cellStyle name="_RangeData_RECONCILIATION (1ST ROUND)_Εκτίμηση Q3 2013 V1" xfId="1985" xr:uid="{00000000-0005-0000-0000-0000BE030000}"/>
    <cellStyle name="_RangeData_RECONCILIATION (1ST ROUND)_Εκτίμηση Q3 2013 V1_Object CN41_12 nov2013_V2" xfId="1986" xr:uid="{00000000-0005-0000-0000-0000BF030000}"/>
    <cellStyle name="_RangeData_RECONCILIATION (1ST ROUND)_Εκτίμηση Q3 2013 V1_Object CN41_8 nov2013_v3_m" xfId="1987" xr:uid="{00000000-0005-0000-0000-0000C0030000}"/>
    <cellStyle name="_RangeData_RECONCILIATION (1ST ROUND)_Εκτίμηση Q3 2013 V1_Object CN41_8 nov2013_v4_m" xfId="1988" xr:uid="{00000000-0005-0000-0000-0000C1030000}"/>
    <cellStyle name="_RangeData_RECONCILIATION (1ST ROUND)_Εκτίμηση Q3 2013 V1_Object CN41_8 nov2013_v5_m" xfId="1989" xr:uid="{00000000-0005-0000-0000-0000C2030000}"/>
    <cellStyle name="_RangeData_RECONCILIATION (1ST ROUND)_Εκτίμηση Q3 2013_2013-06-28" xfId="1990" xr:uid="{00000000-0005-0000-0000-0000C3030000}"/>
    <cellStyle name="_RangeData_RECONCILIATION (1ST ROUND)_Εκτίμηση Q3 2013_2013-06-28_Object CN41_12 nov2013_V2" xfId="1991" xr:uid="{00000000-0005-0000-0000-0000C4030000}"/>
    <cellStyle name="_RangeData_RECONCILIATION (1ST ROUND)_Εκτίμηση Q3 2013_2013-06-28_Object CN41_8 nov2013_v3_m" xfId="1992" xr:uid="{00000000-0005-0000-0000-0000C5030000}"/>
    <cellStyle name="_RangeData_RECONCILIATION (1ST ROUND)_Εκτίμηση Q3 2013_2013-06-28_Object CN41_8 nov2013_v4_m" xfId="1993" xr:uid="{00000000-0005-0000-0000-0000C6030000}"/>
    <cellStyle name="_RangeData_RECONCILIATION (1ST ROUND)_Εκτίμηση Q3 2013_2013-06-28_Object CN41_8 nov2013_v5_m" xfId="1994" xr:uid="{00000000-0005-0000-0000-0000C7030000}"/>
    <cellStyle name="_RangeData_RECONCILIATION (1ST ROUND)_Συγκεντρωτικό_Bgt2013 v10" xfId="1995" xr:uid="{00000000-0005-0000-0000-0000C8030000}"/>
    <cellStyle name="_RangeData_RECONCILIATION (1ST ROUND)_Φύλλο1" xfId="1996" xr:uid="{00000000-0005-0000-0000-0000C9030000}"/>
    <cellStyle name="_RangeData_RECONCILIATION (1ST ROUND)_Φύλλο1_Object CN41_12 nov2013_V2" xfId="1997" xr:uid="{00000000-0005-0000-0000-0000CA030000}"/>
    <cellStyle name="_RangeData_RECONCILIATION (1ST ROUND)_Φύλλο1_Object CN41_8 nov2013_v3_m" xfId="1998" xr:uid="{00000000-0005-0000-0000-0000CB030000}"/>
    <cellStyle name="_RangeData_RECONCILIATION (1ST ROUND)_Φύλλο1_Object CN41_8 nov2013_v4_m" xfId="1999" xr:uid="{00000000-0005-0000-0000-0000CC030000}"/>
    <cellStyle name="_RangeData_RECONCILIATION (1ST ROUND)_Φύλλο1_Object CN41_8 nov2013_v5_m" xfId="2000" xr:uid="{00000000-0005-0000-0000-0000CD030000}"/>
    <cellStyle name="_RangeData_Req Ind Spec" xfId="2001" xr:uid="{00000000-0005-0000-0000-0000CE030000}"/>
    <cellStyle name="_RangeData_Req Ind Spec_2013A EXPENSES BUD" xfId="2002" xr:uid="{00000000-0005-0000-0000-0000CF030000}"/>
    <cellStyle name="_RangeData_Req Ind Spec_Indicateurs spécifiques filiale" xfId="2003" xr:uid="{00000000-0005-0000-0000-0000D0030000}"/>
    <cellStyle name="_RangeData_Req Ind Spec_Indicateurs spécifiques filiale_2013A EXPENSES BUD" xfId="2004" xr:uid="{00000000-0005-0000-0000-0000D1030000}"/>
    <cellStyle name="_RangeData_Req Ind Spec_Indicateurs spécifiques filiale_Συγκεντρωτικό_Bgt2013 v10" xfId="2005" xr:uid="{00000000-0005-0000-0000-0000D2030000}"/>
    <cellStyle name="_RangeData_Req Ind Spec_Indicateurs spécifiques filiale1" xfId="2006" xr:uid="{00000000-0005-0000-0000-0000D3030000}"/>
    <cellStyle name="_RangeData_Req Ind Spec_Indicateurs spécifiques filiale1_2013A EXPENSES BUD" xfId="2007" xr:uid="{00000000-0005-0000-0000-0000D4030000}"/>
    <cellStyle name="_RangeData_Req Ind Spec_Indicateurs spécifiques filiale1_Συγκεντρωτικό_Bgt2013 v10" xfId="2008" xr:uid="{00000000-0005-0000-0000-0000D5030000}"/>
    <cellStyle name="_RangeData_Req Ind Spec_Συγκεντρωτικό_Bgt2013 v10" xfId="2009" xr:uid="{00000000-0005-0000-0000-0000D6030000}"/>
    <cellStyle name="_RangeData_RM Ind Spec" xfId="2010" xr:uid="{00000000-0005-0000-0000-0000D7030000}"/>
    <cellStyle name="_RangeData_RM Ind Spec_2013A EXPENSES BUD" xfId="2011" xr:uid="{00000000-0005-0000-0000-0000D8030000}"/>
    <cellStyle name="_RangeData_RM Ind Spec_Συγκεντρωτικό_Bgt2013 v10" xfId="2012" xr:uid="{00000000-0005-0000-0000-0000D9030000}"/>
    <cellStyle name="_RangeData_Synthèse par marché PNB Budget 2012" xfId="2013" xr:uid="{00000000-0005-0000-0000-0000DA030000}"/>
    <cellStyle name="_RangeData_Synthèse par marché PNB Budget 2012_2013A EXPENSES BUD" xfId="2014" xr:uid="{00000000-0005-0000-0000-0000DB030000}"/>
    <cellStyle name="_RangeData_Synthèse par marché PNB Budget 2012_Copie de Budget 2012 V10 restauré" xfId="2015" xr:uid="{00000000-0005-0000-0000-0000DC030000}"/>
    <cellStyle name="_RangeData_Synthèse par marché PNB Budget 2012_Copie de Budget 2012 V10 restauré_2011-12 TOTAL BUDGET" xfId="5347" xr:uid="{00000000-0005-0000-0000-0000DD030000}"/>
    <cellStyle name="_RangeData_Synthèse par marché PNB Budget 2012_Copie de Budget 2012 V10 restauré_2013A EXPENSES BUD" xfId="2016" xr:uid="{00000000-0005-0000-0000-0000DE030000}"/>
    <cellStyle name="_RangeData_Synthèse par marché PNB Budget 2012_Copie de Budget 2012 V10 restauré_Βιβλίο1" xfId="5348" xr:uid="{00000000-0005-0000-0000-0000DF030000}"/>
    <cellStyle name="_RangeData_Synthèse par marché PNB Budget 2012_Copie de Budget 2012 V10 restauré_Συγκεντρωτικό_Bgt2013 v10" xfId="2017" xr:uid="{00000000-0005-0000-0000-0000E0030000}"/>
    <cellStyle name="_RangeData_Synthèse par marché PNB Budget 2012_Ind Spec Om " xfId="2018" xr:uid="{00000000-0005-0000-0000-0000E1030000}"/>
    <cellStyle name="_RangeData_Synthèse par marché PNB Budget 2012_Ind Spec Om _2011-12 TOTAL BUDGET" xfId="5349" xr:uid="{00000000-0005-0000-0000-0000E2030000}"/>
    <cellStyle name="_RangeData_Synthèse par marché PNB Budget 2012_Ind Spec Om _2013A EXPENSES BUD" xfId="2019" xr:uid="{00000000-0005-0000-0000-0000E3030000}"/>
    <cellStyle name="_RangeData_Synthèse par marché PNB Budget 2012_Ind Spec Om _Βιβλίο1" xfId="5350" xr:uid="{00000000-0005-0000-0000-0000E4030000}"/>
    <cellStyle name="_RangeData_Synthèse par marché PNB Budget 2012_Ind Spec Om _Συγκεντρωτικό_Bgt2013 v10" xfId="2020" xr:uid="{00000000-0005-0000-0000-0000E5030000}"/>
    <cellStyle name="_RangeData_Synthèse par marché PNB Budget 2012_Indicateurs spécifiques filiale1" xfId="2021" xr:uid="{00000000-0005-0000-0000-0000E6030000}"/>
    <cellStyle name="_RangeData_Synthèse par marché PNB Budget 2012_Indicateurs spécifiques filiale1_2011-12 TOTAL BUDGET" xfId="5351" xr:uid="{00000000-0005-0000-0000-0000E7030000}"/>
    <cellStyle name="_RangeData_Synthèse par marché PNB Budget 2012_Indicateurs spécifiques filiale1_2013A EXPENSES BUD" xfId="2022" xr:uid="{00000000-0005-0000-0000-0000E8030000}"/>
    <cellStyle name="_RangeData_Synthèse par marché PNB Budget 2012_Indicateurs spécifiques filiale1_Βιβλίο1" xfId="5352" xr:uid="{00000000-0005-0000-0000-0000E9030000}"/>
    <cellStyle name="_RangeData_Synthèse par marché PNB Budget 2012_Indicateurs spécifiques filiale1_Συγκεντρωτικό_Bgt2013 v10" xfId="2023" xr:uid="{00000000-0005-0000-0000-0000EA030000}"/>
    <cellStyle name="_RangeData_Synthèse par marché PNB Budget 2012_Συγκεντρωτικό_Bgt2013 v10" xfId="2024" xr:uid="{00000000-0005-0000-0000-0000EB030000}"/>
    <cellStyle name="_RangeData_Βιβλίο1" xfId="5353" xr:uid="{00000000-0005-0000-0000-0000EC030000}"/>
    <cellStyle name="_RangeData_Εκτίμηση Q3 2013 V1" xfId="2025" xr:uid="{00000000-0005-0000-0000-0000ED030000}"/>
    <cellStyle name="_RangeData_Εκτίμηση Q3 2013 V1_Object CN41_12 nov2013_V2" xfId="2026" xr:uid="{00000000-0005-0000-0000-0000EE030000}"/>
    <cellStyle name="_RangeData_Εκτίμηση Q3 2013 V1_Object CN41_8 nov2013_v3_m" xfId="2027" xr:uid="{00000000-0005-0000-0000-0000EF030000}"/>
    <cellStyle name="_RangeData_Εκτίμηση Q3 2013 V1_Object CN41_8 nov2013_v4_m" xfId="2028" xr:uid="{00000000-0005-0000-0000-0000F0030000}"/>
    <cellStyle name="_RangeData_Εκτίμηση Q3 2013 V1_Object CN41_8 nov2013_v5_m" xfId="2029" xr:uid="{00000000-0005-0000-0000-0000F1030000}"/>
    <cellStyle name="_RangeData_Εκτίμηση Q3 2013_2013-06-28" xfId="2030" xr:uid="{00000000-0005-0000-0000-0000F2030000}"/>
    <cellStyle name="_RangeData_Εκτίμηση Q3 2013_2013-06-28_Object CN41_12 nov2013_V2" xfId="2031" xr:uid="{00000000-0005-0000-0000-0000F3030000}"/>
    <cellStyle name="_RangeData_Εκτίμηση Q3 2013_2013-06-28_Object CN41_8 nov2013_v3_m" xfId="2032" xr:uid="{00000000-0005-0000-0000-0000F4030000}"/>
    <cellStyle name="_RangeData_Εκτίμηση Q3 2013_2013-06-28_Object CN41_8 nov2013_v4_m" xfId="2033" xr:uid="{00000000-0005-0000-0000-0000F5030000}"/>
    <cellStyle name="_RangeData_Εκτίμηση Q3 2013_2013-06-28_Object CN41_8 nov2013_v5_m" xfId="2034" xr:uid="{00000000-0005-0000-0000-0000F6030000}"/>
    <cellStyle name="_RangeData_Συγκεντρωτικό_Bgt2013 v10" xfId="2035" xr:uid="{00000000-0005-0000-0000-0000F7030000}"/>
    <cellStyle name="_RangeData_Φύλλο1" xfId="2036" xr:uid="{00000000-0005-0000-0000-0000F8030000}"/>
    <cellStyle name="_RangeData_Φύλλο1_Object CN41_12 nov2013_V2" xfId="2037" xr:uid="{00000000-0005-0000-0000-0000F9030000}"/>
    <cellStyle name="_RangeData_Φύλλο1_Object CN41_8 nov2013_v3_m" xfId="2038" xr:uid="{00000000-0005-0000-0000-0000FA030000}"/>
    <cellStyle name="_RangeData_Φύλλο1_Object CN41_8 nov2013_v4_m" xfId="2039" xr:uid="{00000000-0005-0000-0000-0000FB030000}"/>
    <cellStyle name="_RangeData_Φύλλο1_Object CN41_8 nov2013_v5_m" xfId="2040" xr:uid="{00000000-0005-0000-0000-0000FC030000}"/>
    <cellStyle name="_RangeProperties" xfId="2041" xr:uid="{00000000-0005-0000-0000-0000FD030000}"/>
    <cellStyle name="_RangeProperties_110707 BPI 2012 Budg - Appendix 3 - Finances and Projects EN" xfId="5354" xr:uid="{00000000-0005-0000-0000-0000FE030000}"/>
    <cellStyle name="_RangeProperties_110707 BPI 2012 Budg - Appendix 3 - Finances and Projects EN_FINAL UPDATE" xfId="5355" xr:uid="{00000000-0005-0000-0000-0000FF030000}"/>
    <cellStyle name="_RangeProperties_110711 BPI 2012 Budg - Pres Budget EN" xfId="2042" xr:uid="{00000000-0005-0000-0000-000000040000}"/>
    <cellStyle name="_RangeProperties_110711 BPI 2012 Budg - Pres Budget EN_2013A EXPENSES BUD" xfId="2043" xr:uid="{00000000-0005-0000-0000-000001040000}"/>
    <cellStyle name="_RangeProperties_110711 BPI 2012 Budg - Pres Budget EN_Συγκεντρωτικό_Bgt2013 v10" xfId="2044" xr:uid="{00000000-0005-0000-0000-000002040000}"/>
    <cellStyle name="_RangeProperties_2011-12 TOTAL BUDGET" xfId="5356" xr:uid="{00000000-0005-0000-0000-000003040000}"/>
    <cellStyle name="_RangeProperties_2013A EXPENSES BUD" xfId="2045" xr:uid="{00000000-0005-0000-0000-000004040000}"/>
    <cellStyle name="_RangeProperties_EB Group figures_ENOPISOL" xfId="2046" xr:uid="{00000000-0005-0000-0000-000005040000}"/>
    <cellStyle name="_RangeProperties_EB Group figures_ENOPISOL_Object CN41_12 nov2013_V2" xfId="2047" xr:uid="{00000000-0005-0000-0000-000006040000}"/>
    <cellStyle name="_RangeProperties_EB Group figures_ENOPISOL_Object CN41_8 nov2013_v3_m" xfId="2048" xr:uid="{00000000-0005-0000-0000-000007040000}"/>
    <cellStyle name="_RangeProperties_EB Group figures_ENOPISOL_Object CN41_8 nov2013_v4_m" xfId="2049" xr:uid="{00000000-0005-0000-0000-000008040000}"/>
    <cellStyle name="_RangeProperties_EB Group figures_ENOPISOL_Object CN41_8 nov2013_v5_m" xfId="2050" xr:uid="{00000000-0005-0000-0000-000009040000}"/>
    <cellStyle name="_RangeProperties_ektos HK DEPOS" xfId="2051" xr:uid="{00000000-0005-0000-0000-00000A040000}"/>
    <cellStyle name="_RangeProperties_ektos HK DEPOS_2013A EXPENSES BUD" xfId="2052" xr:uid="{00000000-0005-0000-0000-00000B040000}"/>
    <cellStyle name="_RangeProperties_ektos HK DEPOS_General Expenses 2012" xfId="2053" xr:uid="{00000000-0005-0000-0000-00000C040000}"/>
    <cellStyle name="_RangeProperties_ektos HK DEPOS_General Expenses 2012_Object CN41_12 nov2013_V2" xfId="2054" xr:uid="{00000000-0005-0000-0000-00000D040000}"/>
    <cellStyle name="_RangeProperties_ektos HK DEPOS_General Expenses 2012_Object CN41_8 nov2013_v3_m" xfId="2055" xr:uid="{00000000-0005-0000-0000-00000E040000}"/>
    <cellStyle name="_RangeProperties_ektos HK DEPOS_General Expenses 2012_Object CN41_8 nov2013_v4_m" xfId="2056" xr:uid="{00000000-0005-0000-0000-00000F040000}"/>
    <cellStyle name="_RangeProperties_ektos HK DEPOS_General Expenses 2012_Object CN41_8 nov2013_v5_m" xfId="2057" xr:uid="{00000000-0005-0000-0000-000010040000}"/>
    <cellStyle name="_RangeProperties_ektos HK DEPOS_general expenses_06 2013" xfId="2058" xr:uid="{00000000-0005-0000-0000-000011040000}"/>
    <cellStyle name="_RangeProperties_ektos HK DEPOS_general expenses_06 2013_14_08 2013" xfId="2059" xr:uid="{00000000-0005-0000-0000-000012040000}"/>
    <cellStyle name="_RangeProperties_ektos HK DEPOS_general expenses_06 2013_14_08 2013_Object CN41_12 nov2013_V2" xfId="2060" xr:uid="{00000000-0005-0000-0000-000013040000}"/>
    <cellStyle name="_RangeProperties_ektos HK DEPOS_general expenses_06 2013_14_08 2013_Object CN41_8 nov2013_v3_m" xfId="2061" xr:uid="{00000000-0005-0000-0000-000014040000}"/>
    <cellStyle name="_RangeProperties_ektos HK DEPOS_general expenses_06 2013_14_08 2013_Object CN41_8 nov2013_v4_m" xfId="2062" xr:uid="{00000000-0005-0000-0000-000015040000}"/>
    <cellStyle name="_RangeProperties_ektos HK DEPOS_general expenses_06 2013_14_08 2013_Object CN41_8 nov2013_v5_m" xfId="2063" xr:uid="{00000000-0005-0000-0000-000016040000}"/>
    <cellStyle name="_RangeProperties_ektos HK DEPOS_general expenses_06 2013_Object CN41_12 nov2013_V2" xfId="2064" xr:uid="{00000000-0005-0000-0000-000017040000}"/>
    <cellStyle name="_RangeProperties_ektos HK DEPOS_general expenses_06 2013_Object CN41_8 nov2013_v3_m" xfId="2065" xr:uid="{00000000-0005-0000-0000-000018040000}"/>
    <cellStyle name="_RangeProperties_ektos HK DEPOS_general expenses_06 2013_Object CN41_8 nov2013_v4_m" xfId="2066" xr:uid="{00000000-0005-0000-0000-000019040000}"/>
    <cellStyle name="_RangeProperties_ektos HK DEPOS_general expenses_06 2013_Object CN41_8 nov2013_v5_m" xfId="2067" xr:uid="{00000000-0005-0000-0000-00001A040000}"/>
    <cellStyle name="_RangeProperties_ektos HK DEPOS_I-DLY_EMPORIKI_updated" xfId="2068" xr:uid="{00000000-0005-0000-0000-00001B040000}"/>
    <cellStyle name="_RangeProperties_ektos HK DEPOS_Εκτίμηση Q3 2013 V1" xfId="2069" xr:uid="{00000000-0005-0000-0000-00001C040000}"/>
    <cellStyle name="_RangeProperties_ektos HK DEPOS_Εκτίμηση Q3 2013 V1_Object CN41_12 nov2013_V2" xfId="2070" xr:uid="{00000000-0005-0000-0000-00001D040000}"/>
    <cellStyle name="_RangeProperties_ektos HK DEPOS_Εκτίμηση Q3 2013 V1_Object CN41_8 nov2013_v3_m" xfId="2071" xr:uid="{00000000-0005-0000-0000-00001E040000}"/>
    <cellStyle name="_RangeProperties_ektos HK DEPOS_Εκτίμηση Q3 2013 V1_Object CN41_8 nov2013_v4_m" xfId="2072" xr:uid="{00000000-0005-0000-0000-00001F040000}"/>
    <cellStyle name="_RangeProperties_ektos HK DEPOS_Εκτίμηση Q3 2013 V1_Object CN41_8 nov2013_v5_m" xfId="2073" xr:uid="{00000000-0005-0000-0000-000020040000}"/>
    <cellStyle name="_RangeProperties_ektos HK DEPOS_Εκτίμηση Q3 2013_2013-06-28" xfId="2074" xr:uid="{00000000-0005-0000-0000-000021040000}"/>
    <cellStyle name="_RangeProperties_ektos HK DEPOS_Εκτίμηση Q3 2013_2013-06-28_Object CN41_12 nov2013_V2" xfId="2075" xr:uid="{00000000-0005-0000-0000-000022040000}"/>
    <cellStyle name="_RangeProperties_ektos HK DEPOS_Εκτίμηση Q3 2013_2013-06-28_Object CN41_8 nov2013_v3_m" xfId="2076" xr:uid="{00000000-0005-0000-0000-000023040000}"/>
    <cellStyle name="_RangeProperties_ektos HK DEPOS_Εκτίμηση Q3 2013_2013-06-28_Object CN41_8 nov2013_v4_m" xfId="2077" xr:uid="{00000000-0005-0000-0000-000024040000}"/>
    <cellStyle name="_RangeProperties_ektos HK DEPOS_Εκτίμηση Q3 2013_2013-06-28_Object CN41_8 nov2013_v5_m" xfId="2078" xr:uid="{00000000-0005-0000-0000-000025040000}"/>
    <cellStyle name="_RangeProperties_ektos HK DEPOS_Συγκεντρωτικό_Bgt2013 v10" xfId="2079" xr:uid="{00000000-0005-0000-0000-000026040000}"/>
    <cellStyle name="_RangeProperties_ektos HK DEPOS_Φύλλο1" xfId="2080" xr:uid="{00000000-0005-0000-0000-000027040000}"/>
    <cellStyle name="_RangeProperties_ektos HK DEPOS_Φύλλο1_Object CN41_12 nov2013_V2" xfId="2081" xr:uid="{00000000-0005-0000-0000-000028040000}"/>
    <cellStyle name="_RangeProperties_ektos HK DEPOS_Φύλλο1_Object CN41_8 nov2013_v3_m" xfId="2082" xr:uid="{00000000-0005-0000-0000-000029040000}"/>
    <cellStyle name="_RangeProperties_ektos HK DEPOS_Φύλλο1_Object CN41_8 nov2013_v4_m" xfId="2083" xr:uid="{00000000-0005-0000-0000-00002A040000}"/>
    <cellStyle name="_RangeProperties_ektos HK DEPOS_Φύλλο1_Object CN41_8 nov2013_v5_m" xfId="2084" xr:uid="{00000000-0005-0000-0000-00002B040000}"/>
    <cellStyle name="_RangeProperties_Emporiki Analysis" xfId="2085" xr:uid="{00000000-0005-0000-0000-00002C040000}"/>
    <cellStyle name="_RangeProperties_Emporiki Analysis_Object CN41_12 nov2013_V2" xfId="2086" xr:uid="{00000000-0005-0000-0000-00002D040000}"/>
    <cellStyle name="_RangeProperties_Emporiki Analysis_Object CN41_8 nov2013_v3_m" xfId="2087" xr:uid="{00000000-0005-0000-0000-00002E040000}"/>
    <cellStyle name="_RangeProperties_Emporiki Analysis_Object CN41_8 nov2013_v4_m" xfId="2088" xr:uid="{00000000-0005-0000-0000-00002F040000}"/>
    <cellStyle name="_RangeProperties_Emporiki Analysis_Object CN41_8 nov2013_v5_m" xfId="2089" xr:uid="{00000000-0005-0000-0000-000030040000}"/>
    <cellStyle name="_RangeProperties_Feuil1" xfId="2090" xr:uid="{00000000-0005-0000-0000-000031040000}"/>
    <cellStyle name="_RangeProperties_Feuil1_1" xfId="2091" xr:uid="{00000000-0005-0000-0000-000032040000}"/>
    <cellStyle name="_RangeProperties_Feuil1_1_2013A EXPENSES BUD" xfId="2092" xr:uid="{00000000-0005-0000-0000-000033040000}"/>
    <cellStyle name="_RangeProperties_Feuil1_1_Indicateurs spécifiques filiale" xfId="2093" xr:uid="{00000000-0005-0000-0000-000034040000}"/>
    <cellStyle name="_RangeProperties_Feuil1_1_Indicateurs spécifiques filiale_2013A EXPENSES BUD" xfId="2094" xr:uid="{00000000-0005-0000-0000-000035040000}"/>
    <cellStyle name="_RangeProperties_Feuil1_1_Indicateurs spécifiques filiale_Συγκεντρωτικό_Bgt2013 v10" xfId="2095" xr:uid="{00000000-0005-0000-0000-000036040000}"/>
    <cellStyle name="_RangeProperties_Feuil1_1_Indicateurs spécifiques filiale1" xfId="2096" xr:uid="{00000000-0005-0000-0000-000037040000}"/>
    <cellStyle name="_RangeProperties_Feuil1_1_Indicateurs spécifiques filiale1_2013A EXPENSES BUD" xfId="2097" xr:uid="{00000000-0005-0000-0000-000038040000}"/>
    <cellStyle name="_RangeProperties_Feuil1_1_Indicateurs spécifiques filiale1_Συγκεντρωτικό_Bgt2013 v10" xfId="2098" xr:uid="{00000000-0005-0000-0000-000039040000}"/>
    <cellStyle name="_RangeProperties_Feuil1_1_Συγκεντρωτικό_Bgt2013 v10" xfId="2099" xr:uid="{00000000-0005-0000-0000-00003A040000}"/>
    <cellStyle name="_RangeProperties_Feuil1_2013A EXPENSES BUD" xfId="2100" xr:uid="{00000000-0005-0000-0000-00003B040000}"/>
    <cellStyle name="_RangeProperties_Feuil1_Συγκεντρωτικό_Bgt2013 v10" xfId="2101" xr:uid="{00000000-0005-0000-0000-00003C040000}"/>
    <cellStyle name="_RangeProperties_Feuil2" xfId="2102" xr:uid="{00000000-0005-0000-0000-00003D040000}"/>
    <cellStyle name="_RangeProperties_Feuil2_1" xfId="2103" xr:uid="{00000000-0005-0000-0000-00003E040000}"/>
    <cellStyle name="_RangeProperties_Feuil2_1_2013A EXPENSES BUD" xfId="2104" xr:uid="{00000000-0005-0000-0000-00003F040000}"/>
    <cellStyle name="_RangeProperties_Feuil2_1_Indicateurs spécifiques filiale" xfId="2105" xr:uid="{00000000-0005-0000-0000-000040040000}"/>
    <cellStyle name="_RangeProperties_Feuil2_1_Indicateurs spécifiques filiale_2013A EXPENSES BUD" xfId="2106" xr:uid="{00000000-0005-0000-0000-000041040000}"/>
    <cellStyle name="_RangeProperties_Feuil2_1_Indicateurs spécifiques filiale_Συγκεντρωτικό_Bgt2013 v10" xfId="2107" xr:uid="{00000000-0005-0000-0000-000042040000}"/>
    <cellStyle name="_RangeProperties_Feuil2_1_Indicateurs spécifiques filiale1" xfId="2108" xr:uid="{00000000-0005-0000-0000-000043040000}"/>
    <cellStyle name="_RangeProperties_Feuil2_1_Indicateurs spécifiques filiale1_2013A EXPENSES BUD" xfId="2109" xr:uid="{00000000-0005-0000-0000-000044040000}"/>
    <cellStyle name="_RangeProperties_Feuil2_1_Indicateurs spécifiques filiale1_Συγκεντρωτικό_Bgt2013 v10" xfId="2110" xr:uid="{00000000-0005-0000-0000-000045040000}"/>
    <cellStyle name="_RangeProperties_Feuil2_1_Συγκεντρωτικό_Bgt2013 v10" xfId="2111" xr:uid="{00000000-0005-0000-0000-000046040000}"/>
    <cellStyle name="_RangeProperties_Feuil2_2013A EXPENSES BUD" xfId="2112" xr:uid="{00000000-0005-0000-0000-000047040000}"/>
    <cellStyle name="_RangeProperties_Feuil2_Συγκεντρωτικό_Bgt2013 v10" xfId="2113" xr:uid="{00000000-0005-0000-0000-000048040000}"/>
    <cellStyle name="_RangeProperties_General Expenses 2012" xfId="2114" xr:uid="{00000000-0005-0000-0000-000049040000}"/>
    <cellStyle name="_RangeProperties_General Expenses 2012_Object CN41_12 nov2013_V2" xfId="2115" xr:uid="{00000000-0005-0000-0000-00004A040000}"/>
    <cellStyle name="_RangeProperties_General Expenses 2012_Object CN41_8 nov2013_v3_m" xfId="2116" xr:uid="{00000000-0005-0000-0000-00004B040000}"/>
    <cellStyle name="_RangeProperties_General Expenses 2012_Object CN41_8 nov2013_v4_m" xfId="2117" xr:uid="{00000000-0005-0000-0000-00004C040000}"/>
    <cellStyle name="_RangeProperties_General Expenses 2012_Object CN41_8 nov2013_v5_m" xfId="2118" xr:uid="{00000000-0005-0000-0000-00004D040000}"/>
    <cellStyle name="_RangeProperties_general expenses_06 2013" xfId="2119" xr:uid="{00000000-0005-0000-0000-00004E040000}"/>
    <cellStyle name="_RangeProperties_general expenses_06 2013_14_08 2013" xfId="2120" xr:uid="{00000000-0005-0000-0000-00004F040000}"/>
    <cellStyle name="_RangeProperties_general expenses_06 2013_14_08 2013_Object CN41_12 nov2013_V2" xfId="2121" xr:uid="{00000000-0005-0000-0000-000050040000}"/>
    <cellStyle name="_RangeProperties_general expenses_06 2013_14_08 2013_Object CN41_8 nov2013_v3_m" xfId="2122" xr:uid="{00000000-0005-0000-0000-000051040000}"/>
    <cellStyle name="_RangeProperties_general expenses_06 2013_14_08 2013_Object CN41_8 nov2013_v4_m" xfId="2123" xr:uid="{00000000-0005-0000-0000-000052040000}"/>
    <cellStyle name="_RangeProperties_general expenses_06 2013_14_08 2013_Object CN41_8 nov2013_v5_m" xfId="2124" xr:uid="{00000000-0005-0000-0000-000053040000}"/>
    <cellStyle name="_RangeProperties_general expenses_06 2013_Object CN41_12 nov2013_V2" xfId="2125" xr:uid="{00000000-0005-0000-0000-000054040000}"/>
    <cellStyle name="_RangeProperties_general expenses_06 2013_Object CN41_8 nov2013_v3_m" xfId="2126" xr:uid="{00000000-0005-0000-0000-000055040000}"/>
    <cellStyle name="_RangeProperties_general expenses_06 2013_Object CN41_8 nov2013_v4_m" xfId="2127" xr:uid="{00000000-0005-0000-0000-000056040000}"/>
    <cellStyle name="_RangeProperties_general expenses_06 2013_Object CN41_8 nov2013_v5_m" xfId="2128" xr:uid="{00000000-0005-0000-0000-000057040000}"/>
    <cellStyle name="_RangeProperties_IAS" xfId="2129" xr:uid="{00000000-0005-0000-0000-000058040000}"/>
    <cellStyle name="_RangeProperties_IAS_2013A EXPENSES BUD" xfId="2130" xr:uid="{00000000-0005-0000-0000-000059040000}"/>
    <cellStyle name="_RangeProperties_IAS_General Expenses 2012" xfId="2131" xr:uid="{00000000-0005-0000-0000-00005A040000}"/>
    <cellStyle name="_RangeProperties_IAS_General Expenses 2012_Object CN41_12 nov2013_V2" xfId="2132" xr:uid="{00000000-0005-0000-0000-00005B040000}"/>
    <cellStyle name="_RangeProperties_IAS_General Expenses 2012_Object CN41_8 nov2013_v3_m" xfId="2133" xr:uid="{00000000-0005-0000-0000-00005C040000}"/>
    <cellStyle name="_RangeProperties_IAS_General Expenses 2012_Object CN41_8 nov2013_v4_m" xfId="2134" xr:uid="{00000000-0005-0000-0000-00005D040000}"/>
    <cellStyle name="_RangeProperties_IAS_General Expenses 2012_Object CN41_8 nov2013_v5_m" xfId="2135" xr:uid="{00000000-0005-0000-0000-00005E040000}"/>
    <cellStyle name="_RangeProperties_IAS_general expenses_06 2013" xfId="2136" xr:uid="{00000000-0005-0000-0000-00005F040000}"/>
    <cellStyle name="_RangeProperties_IAS_general expenses_06 2013_14_08 2013" xfId="2137" xr:uid="{00000000-0005-0000-0000-000060040000}"/>
    <cellStyle name="_RangeProperties_IAS_general expenses_06 2013_14_08 2013_Object CN41_12 nov2013_V2" xfId="2138" xr:uid="{00000000-0005-0000-0000-000061040000}"/>
    <cellStyle name="_RangeProperties_IAS_general expenses_06 2013_14_08 2013_Object CN41_8 nov2013_v3_m" xfId="2139" xr:uid="{00000000-0005-0000-0000-000062040000}"/>
    <cellStyle name="_RangeProperties_IAS_general expenses_06 2013_14_08 2013_Object CN41_8 nov2013_v4_m" xfId="2140" xr:uid="{00000000-0005-0000-0000-000063040000}"/>
    <cellStyle name="_RangeProperties_IAS_general expenses_06 2013_14_08 2013_Object CN41_8 nov2013_v5_m" xfId="2141" xr:uid="{00000000-0005-0000-0000-000064040000}"/>
    <cellStyle name="_RangeProperties_IAS_general expenses_06 2013_Object CN41_12 nov2013_V2" xfId="2142" xr:uid="{00000000-0005-0000-0000-000065040000}"/>
    <cellStyle name="_RangeProperties_IAS_general expenses_06 2013_Object CN41_8 nov2013_v3_m" xfId="2143" xr:uid="{00000000-0005-0000-0000-000066040000}"/>
    <cellStyle name="_RangeProperties_IAS_general expenses_06 2013_Object CN41_8 nov2013_v4_m" xfId="2144" xr:uid="{00000000-0005-0000-0000-000067040000}"/>
    <cellStyle name="_RangeProperties_IAS_general expenses_06 2013_Object CN41_8 nov2013_v5_m" xfId="2145" xr:uid="{00000000-0005-0000-0000-000068040000}"/>
    <cellStyle name="_RangeProperties_IAS_I-DLY_EMPORIKI_updated" xfId="2146" xr:uid="{00000000-0005-0000-0000-000069040000}"/>
    <cellStyle name="_RangeProperties_IAS_Εκτίμηση Q3 2013 V1" xfId="2147" xr:uid="{00000000-0005-0000-0000-00006A040000}"/>
    <cellStyle name="_RangeProperties_IAS_Εκτίμηση Q3 2013 V1_Object CN41_12 nov2013_V2" xfId="2148" xr:uid="{00000000-0005-0000-0000-00006B040000}"/>
    <cellStyle name="_RangeProperties_IAS_Εκτίμηση Q3 2013 V1_Object CN41_8 nov2013_v3_m" xfId="2149" xr:uid="{00000000-0005-0000-0000-00006C040000}"/>
    <cellStyle name="_RangeProperties_IAS_Εκτίμηση Q3 2013 V1_Object CN41_8 nov2013_v4_m" xfId="2150" xr:uid="{00000000-0005-0000-0000-00006D040000}"/>
    <cellStyle name="_RangeProperties_IAS_Εκτίμηση Q3 2013 V1_Object CN41_8 nov2013_v5_m" xfId="2151" xr:uid="{00000000-0005-0000-0000-00006E040000}"/>
    <cellStyle name="_RangeProperties_IAS_Εκτίμηση Q3 2013_2013-06-28" xfId="2152" xr:uid="{00000000-0005-0000-0000-00006F040000}"/>
    <cellStyle name="_RangeProperties_IAS_Εκτίμηση Q3 2013_2013-06-28_Object CN41_12 nov2013_V2" xfId="2153" xr:uid="{00000000-0005-0000-0000-000070040000}"/>
    <cellStyle name="_RangeProperties_IAS_Εκτίμηση Q3 2013_2013-06-28_Object CN41_8 nov2013_v3_m" xfId="2154" xr:uid="{00000000-0005-0000-0000-000071040000}"/>
    <cellStyle name="_RangeProperties_IAS_Εκτίμηση Q3 2013_2013-06-28_Object CN41_8 nov2013_v4_m" xfId="2155" xr:uid="{00000000-0005-0000-0000-000072040000}"/>
    <cellStyle name="_RangeProperties_IAS_Εκτίμηση Q3 2013_2013-06-28_Object CN41_8 nov2013_v5_m" xfId="2156" xr:uid="{00000000-0005-0000-0000-000073040000}"/>
    <cellStyle name="_RangeProperties_IAS_Συγκεντρωτικό_Bgt2013 v10" xfId="2157" xr:uid="{00000000-0005-0000-0000-000074040000}"/>
    <cellStyle name="_RangeProperties_IAS_Φύλλο1" xfId="2158" xr:uid="{00000000-0005-0000-0000-000075040000}"/>
    <cellStyle name="_RangeProperties_IAS_Φύλλο1_Object CN41_12 nov2013_V2" xfId="2159" xr:uid="{00000000-0005-0000-0000-000076040000}"/>
    <cellStyle name="_RangeProperties_IAS_Φύλλο1_Object CN41_8 nov2013_v3_m" xfId="2160" xr:uid="{00000000-0005-0000-0000-000077040000}"/>
    <cellStyle name="_RangeProperties_IAS_Φύλλο1_Object CN41_8 nov2013_v4_m" xfId="2161" xr:uid="{00000000-0005-0000-0000-000078040000}"/>
    <cellStyle name="_RangeProperties_IAS_Φύλλο1_Object CN41_8 nov2013_v5_m" xfId="2162" xr:uid="{00000000-0005-0000-0000-000079040000}"/>
    <cellStyle name="_RangeProperties_I-DLY_EMPORIKI_updated" xfId="2163" xr:uid="{00000000-0005-0000-0000-00007A040000}"/>
    <cellStyle name="_RangeProperties_Maroc (1)" xfId="2164" xr:uid="{00000000-0005-0000-0000-00007B040000}"/>
    <cellStyle name="_RangeProperties_Maroc (1)_2013A EXPENSES BUD" xfId="2165" xr:uid="{00000000-0005-0000-0000-00007C040000}"/>
    <cellStyle name="_RangeProperties_Maroc (1)_Συγκεντρωτικό_Bgt2013 v10" xfId="2166" xr:uid="{00000000-0005-0000-0000-00007D040000}"/>
    <cellStyle name="_RangeProperties_Reclassifications.xls" xfId="2167" xr:uid="{00000000-0005-0000-0000-00007E040000}"/>
    <cellStyle name="_RangeProperties_Recon" xfId="2168" xr:uid="{00000000-0005-0000-0000-00007F040000}"/>
    <cellStyle name="_RangeProperties_Recon_2013A EXPENSES BUD" xfId="2169" xr:uid="{00000000-0005-0000-0000-000080040000}"/>
    <cellStyle name="_RangeProperties_Recon_General Expenses 2012" xfId="2170" xr:uid="{00000000-0005-0000-0000-000081040000}"/>
    <cellStyle name="_RangeProperties_Recon_General Expenses 2012_Object CN41_12 nov2013_V2" xfId="2171" xr:uid="{00000000-0005-0000-0000-000082040000}"/>
    <cellStyle name="_RangeProperties_Recon_General Expenses 2012_Object CN41_8 nov2013_v3_m" xfId="2172" xr:uid="{00000000-0005-0000-0000-000083040000}"/>
    <cellStyle name="_RangeProperties_Recon_General Expenses 2012_Object CN41_8 nov2013_v4_m" xfId="2173" xr:uid="{00000000-0005-0000-0000-000084040000}"/>
    <cellStyle name="_RangeProperties_Recon_General Expenses 2012_Object CN41_8 nov2013_v5_m" xfId="2174" xr:uid="{00000000-0005-0000-0000-000085040000}"/>
    <cellStyle name="_RangeProperties_Recon_general expenses_06 2013" xfId="2175" xr:uid="{00000000-0005-0000-0000-000086040000}"/>
    <cellStyle name="_RangeProperties_Recon_general expenses_06 2013_14_08 2013" xfId="2176" xr:uid="{00000000-0005-0000-0000-000087040000}"/>
    <cellStyle name="_RangeProperties_Recon_general expenses_06 2013_14_08 2013_Object CN41_12 nov2013_V2" xfId="2177" xr:uid="{00000000-0005-0000-0000-000088040000}"/>
    <cellStyle name="_RangeProperties_Recon_general expenses_06 2013_14_08 2013_Object CN41_8 nov2013_v3_m" xfId="2178" xr:uid="{00000000-0005-0000-0000-000089040000}"/>
    <cellStyle name="_RangeProperties_Recon_general expenses_06 2013_14_08 2013_Object CN41_8 nov2013_v4_m" xfId="2179" xr:uid="{00000000-0005-0000-0000-00008A040000}"/>
    <cellStyle name="_RangeProperties_Recon_general expenses_06 2013_14_08 2013_Object CN41_8 nov2013_v5_m" xfId="2180" xr:uid="{00000000-0005-0000-0000-00008B040000}"/>
    <cellStyle name="_RangeProperties_Recon_general expenses_06 2013_Object CN41_12 nov2013_V2" xfId="2181" xr:uid="{00000000-0005-0000-0000-00008C040000}"/>
    <cellStyle name="_RangeProperties_Recon_general expenses_06 2013_Object CN41_8 nov2013_v3_m" xfId="2182" xr:uid="{00000000-0005-0000-0000-00008D040000}"/>
    <cellStyle name="_RangeProperties_Recon_general expenses_06 2013_Object CN41_8 nov2013_v4_m" xfId="2183" xr:uid="{00000000-0005-0000-0000-00008E040000}"/>
    <cellStyle name="_RangeProperties_Recon_general expenses_06 2013_Object CN41_8 nov2013_v5_m" xfId="2184" xr:uid="{00000000-0005-0000-0000-00008F040000}"/>
    <cellStyle name="_RangeProperties_Recon_I-DLY_EMPORIKI_updated" xfId="2185" xr:uid="{00000000-0005-0000-0000-000090040000}"/>
    <cellStyle name="_RangeProperties_Recon_Εκτίμηση Q3 2013 V1" xfId="2186" xr:uid="{00000000-0005-0000-0000-000091040000}"/>
    <cellStyle name="_RangeProperties_Recon_Εκτίμηση Q3 2013 V1_Object CN41_12 nov2013_V2" xfId="2187" xr:uid="{00000000-0005-0000-0000-000092040000}"/>
    <cellStyle name="_RangeProperties_Recon_Εκτίμηση Q3 2013 V1_Object CN41_8 nov2013_v3_m" xfId="2188" xr:uid="{00000000-0005-0000-0000-000093040000}"/>
    <cellStyle name="_RangeProperties_Recon_Εκτίμηση Q3 2013 V1_Object CN41_8 nov2013_v4_m" xfId="2189" xr:uid="{00000000-0005-0000-0000-000094040000}"/>
    <cellStyle name="_RangeProperties_Recon_Εκτίμηση Q3 2013 V1_Object CN41_8 nov2013_v5_m" xfId="2190" xr:uid="{00000000-0005-0000-0000-000095040000}"/>
    <cellStyle name="_RangeProperties_Recon_Εκτίμηση Q3 2013_2013-06-28" xfId="2191" xr:uid="{00000000-0005-0000-0000-000096040000}"/>
    <cellStyle name="_RangeProperties_Recon_Εκτίμηση Q3 2013_2013-06-28_Object CN41_12 nov2013_V2" xfId="2192" xr:uid="{00000000-0005-0000-0000-000097040000}"/>
    <cellStyle name="_RangeProperties_Recon_Εκτίμηση Q3 2013_2013-06-28_Object CN41_8 nov2013_v3_m" xfId="2193" xr:uid="{00000000-0005-0000-0000-000098040000}"/>
    <cellStyle name="_RangeProperties_Recon_Εκτίμηση Q3 2013_2013-06-28_Object CN41_8 nov2013_v4_m" xfId="2194" xr:uid="{00000000-0005-0000-0000-000099040000}"/>
    <cellStyle name="_RangeProperties_Recon_Εκτίμηση Q3 2013_2013-06-28_Object CN41_8 nov2013_v5_m" xfId="2195" xr:uid="{00000000-0005-0000-0000-00009A040000}"/>
    <cellStyle name="_RangeProperties_Recon_Συγκεντρωτικό_Bgt2013 v10" xfId="2196" xr:uid="{00000000-0005-0000-0000-00009B040000}"/>
    <cellStyle name="_RangeProperties_Recon_Φύλλο1" xfId="2197" xr:uid="{00000000-0005-0000-0000-00009C040000}"/>
    <cellStyle name="_RangeProperties_Recon_Φύλλο1_Object CN41_12 nov2013_V2" xfId="2198" xr:uid="{00000000-0005-0000-0000-00009D040000}"/>
    <cellStyle name="_RangeProperties_Recon_Φύλλο1_Object CN41_8 nov2013_v3_m" xfId="2199" xr:uid="{00000000-0005-0000-0000-00009E040000}"/>
    <cellStyle name="_RangeProperties_Recon_Φύλλο1_Object CN41_8 nov2013_v4_m" xfId="2200" xr:uid="{00000000-0005-0000-0000-00009F040000}"/>
    <cellStyle name="_RangeProperties_Recon_Φύλλο1_Object CN41_8 nov2013_v5_m" xfId="2201" xr:uid="{00000000-0005-0000-0000-0000A0040000}"/>
    <cellStyle name="_RangeProperties_RECONCILIATION (1ST ROUND)" xfId="2202" xr:uid="{00000000-0005-0000-0000-0000A1040000}"/>
    <cellStyle name="_RangeProperties_RECONCILIATION (1ST ROUND)_2013A EXPENSES BUD" xfId="2203" xr:uid="{00000000-0005-0000-0000-0000A2040000}"/>
    <cellStyle name="_RangeProperties_RECONCILIATION (1ST ROUND)_General Expenses 2012" xfId="2204" xr:uid="{00000000-0005-0000-0000-0000A3040000}"/>
    <cellStyle name="_RangeProperties_RECONCILIATION (1ST ROUND)_General Expenses 2012_Object CN41_12 nov2013_V2" xfId="2205" xr:uid="{00000000-0005-0000-0000-0000A4040000}"/>
    <cellStyle name="_RangeProperties_RECONCILIATION (1ST ROUND)_General Expenses 2012_Object CN41_8 nov2013_v3_m" xfId="2206" xr:uid="{00000000-0005-0000-0000-0000A5040000}"/>
    <cellStyle name="_RangeProperties_RECONCILIATION (1ST ROUND)_General Expenses 2012_Object CN41_8 nov2013_v4_m" xfId="2207" xr:uid="{00000000-0005-0000-0000-0000A6040000}"/>
    <cellStyle name="_RangeProperties_RECONCILIATION (1ST ROUND)_General Expenses 2012_Object CN41_8 nov2013_v5_m" xfId="2208" xr:uid="{00000000-0005-0000-0000-0000A7040000}"/>
    <cellStyle name="_RangeProperties_RECONCILIATION (1ST ROUND)_general expenses_06 2013" xfId="2209" xr:uid="{00000000-0005-0000-0000-0000A8040000}"/>
    <cellStyle name="_RangeProperties_RECONCILIATION (1ST ROUND)_general expenses_06 2013_14_08 2013" xfId="2210" xr:uid="{00000000-0005-0000-0000-0000A9040000}"/>
    <cellStyle name="_RangeProperties_RECONCILIATION (1ST ROUND)_general expenses_06 2013_14_08 2013_Object CN41_12 nov2013_V2" xfId="2211" xr:uid="{00000000-0005-0000-0000-0000AA040000}"/>
    <cellStyle name="_RangeProperties_RECONCILIATION (1ST ROUND)_general expenses_06 2013_14_08 2013_Object CN41_8 nov2013_v3_m" xfId="2212" xr:uid="{00000000-0005-0000-0000-0000AB040000}"/>
    <cellStyle name="_RangeProperties_RECONCILIATION (1ST ROUND)_general expenses_06 2013_14_08 2013_Object CN41_8 nov2013_v4_m" xfId="2213" xr:uid="{00000000-0005-0000-0000-0000AC040000}"/>
    <cellStyle name="_RangeProperties_RECONCILIATION (1ST ROUND)_general expenses_06 2013_14_08 2013_Object CN41_8 nov2013_v5_m" xfId="2214" xr:uid="{00000000-0005-0000-0000-0000AD040000}"/>
    <cellStyle name="_RangeProperties_RECONCILIATION (1ST ROUND)_general expenses_06 2013_Object CN41_12 nov2013_V2" xfId="2215" xr:uid="{00000000-0005-0000-0000-0000AE040000}"/>
    <cellStyle name="_RangeProperties_RECONCILIATION (1ST ROUND)_general expenses_06 2013_Object CN41_8 nov2013_v3_m" xfId="2216" xr:uid="{00000000-0005-0000-0000-0000AF040000}"/>
    <cellStyle name="_RangeProperties_RECONCILIATION (1ST ROUND)_general expenses_06 2013_Object CN41_8 nov2013_v4_m" xfId="2217" xr:uid="{00000000-0005-0000-0000-0000B0040000}"/>
    <cellStyle name="_RangeProperties_RECONCILIATION (1ST ROUND)_general expenses_06 2013_Object CN41_8 nov2013_v5_m" xfId="2218" xr:uid="{00000000-0005-0000-0000-0000B1040000}"/>
    <cellStyle name="_RangeProperties_RECONCILIATION (1ST ROUND)_I-DLY_EMPORIKI_updated" xfId="2219" xr:uid="{00000000-0005-0000-0000-0000B2040000}"/>
    <cellStyle name="_RangeProperties_RECONCILIATION (1ST ROUND)_Εκτίμηση Q3 2013 V1" xfId="2220" xr:uid="{00000000-0005-0000-0000-0000B3040000}"/>
    <cellStyle name="_RangeProperties_RECONCILIATION (1ST ROUND)_Εκτίμηση Q3 2013 V1_Object CN41_12 nov2013_V2" xfId="2221" xr:uid="{00000000-0005-0000-0000-0000B4040000}"/>
    <cellStyle name="_RangeProperties_RECONCILIATION (1ST ROUND)_Εκτίμηση Q3 2013 V1_Object CN41_8 nov2013_v3_m" xfId="2222" xr:uid="{00000000-0005-0000-0000-0000B5040000}"/>
    <cellStyle name="_RangeProperties_RECONCILIATION (1ST ROUND)_Εκτίμηση Q3 2013 V1_Object CN41_8 nov2013_v4_m" xfId="2223" xr:uid="{00000000-0005-0000-0000-0000B6040000}"/>
    <cellStyle name="_RangeProperties_RECONCILIATION (1ST ROUND)_Εκτίμηση Q3 2013 V1_Object CN41_8 nov2013_v5_m" xfId="2224" xr:uid="{00000000-0005-0000-0000-0000B7040000}"/>
    <cellStyle name="_RangeProperties_RECONCILIATION (1ST ROUND)_Εκτίμηση Q3 2013_2013-06-28" xfId="2225" xr:uid="{00000000-0005-0000-0000-0000B8040000}"/>
    <cellStyle name="_RangeProperties_RECONCILIATION (1ST ROUND)_Εκτίμηση Q3 2013_2013-06-28_Object CN41_12 nov2013_V2" xfId="2226" xr:uid="{00000000-0005-0000-0000-0000B9040000}"/>
    <cellStyle name="_RangeProperties_RECONCILIATION (1ST ROUND)_Εκτίμηση Q3 2013_2013-06-28_Object CN41_8 nov2013_v3_m" xfId="2227" xr:uid="{00000000-0005-0000-0000-0000BA040000}"/>
    <cellStyle name="_RangeProperties_RECONCILIATION (1ST ROUND)_Εκτίμηση Q3 2013_2013-06-28_Object CN41_8 nov2013_v4_m" xfId="2228" xr:uid="{00000000-0005-0000-0000-0000BB040000}"/>
    <cellStyle name="_RangeProperties_RECONCILIATION (1ST ROUND)_Εκτίμηση Q3 2013_2013-06-28_Object CN41_8 nov2013_v5_m" xfId="2229" xr:uid="{00000000-0005-0000-0000-0000BC040000}"/>
    <cellStyle name="_RangeProperties_RECONCILIATION (1ST ROUND)_Συγκεντρωτικό_Bgt2013 v10" xfId="2230" xr:uid="{00000000-0005-0000-0000-0000BD040000}"/>
    <cellStyle name="_RangeProperties_RECONCILIATION (1ST ROUND)_Φύλλο1" xfId="2231" xr:uid="{00000000-0005-0000-0000-0000BE040000}"/>
    <cellStyle name="_RangeProperties_RECONCILIATION (1ST ROUND)_Φύλλο1_Object CN41_12 nov2013_V2" xfId="2232" xr:uid="{00000000-0005-0000-0000-0000BF040000}"/>
    <cellStyle name="_RangeProperties_RECONCILIATION (1ST ROUND)_Φύλλο1_Object CN41_8 nov2013_v3_m" xfId="2233" xr:uid="{00000000-0005-0000-0000-0000C0040000}"/>
    <cellStyle name="_RangeProperties_RECONCILIATION (1ST ROUND)_Φύλλο1_Object CN41_8 nov2013_v4_m" xfId="2234" xr:uid="{00000000-0005-0000-0000-0000C1040000}"/>
    <cellStyle name="_RangeProperties_RECONCILIATION (1ST ROUND)_Φύλλο1_Object CN41_8 nov2013_v5_m" xfId="2235" xr:uid="{00000000-0005-0000-0000-0000C2040000}"/>
    <cellStyle name="_RangeProperties_Req Ind Spec" xfId="2236" xr:uid="{00000000-0005-0000-0000-0000C3040000}"/>
    <cellStyle name="_RangeProperties_Req Ind Spec_2013A EXPENSES BUD" xfId="2237" xr:uid="{00000000-0005-0000-0000-0000C4040000}"/>
    <cellStyle name="_RangeProperties_Req Ind Spec_Indicateurs spécifiques filiale" xfId="2238" xr:uid="{00000000-0005-0000-0000-0000C5040000}"/>
    <cellStyle name="_RangeProperties_Req Ind Spec_Indicateurs spécifiques filiale_2013A EXPENSES BUD" xfId="2239" xr:uid="{00000000-0005-0000-0000-0000C6040000}"/>
    <cellStyle name="_RangeProperties_Req Ind Spec_Indicateurs spécifiques filiale_Συγκεντρωτικό_Bgt2013 v10" xfId="2240" xr:uid="{00000000-0005-0000-0000-0000C7040000}"/>
    <cellStyle name="_RangeProperties_Req Ind Spec_Indicateurs spécifiques filiale1" xfId="2241" xr:uid="{00000000-0005-0000-0000-0000C8040000}"/>
    <cellStyle name="_RangeProperties_Req Ind Spec_Indicateurs spécifiques filiale1_2013A EXPENSES BUD" xfId="2242" xr:uid="{00000000-0005-0000-0000-0000C9040000}"/>
    <cellStyle name="_RangeProperties_Req Ind Spec_Indicateurs spécifiques filiale1_Συγκεντρωτικό_Bgt2013 v10" xfId="2243" xr:uid="{00000000-0005-0000-0000-0000CA040000}"/>
    <cellStyle name="_RangeProperties_Req Ind Spec_Συγκεντρωτικό_Bgt2013 v10" xfId="2244" xr:uid="{00000000-0005-0000-0000-0000CB040000}"/>
    <cellStyle name="_RangeProperties_RM Ind Spec" xfId="2245" xr:uid="{00000000-0005-0000-0000-0000CC040000}"/>
    <cellStyle name="_RangeProperties_RM Ind Spec_2013A EXPENSES BUD" xfId="2246" xr:uid="{00000000-0005-0000-0000-0000CD040000}"/>
    <cellStyle name="_RangeProperties_RM Ind Spec_Συγκεντρωτικό_Bgt2013 v10" xfId="2247" xr:uid="{00000000-0005-0000-0000-0000CE040000}"/>
    <cellStyle name="_RangeProperties_Synthèse par marché PNB Budget 2012" xfId="2248" xr:uid="{00000000-0005-0000-0000-0000CF040000}"/>
    <cellStyle name="_RangeProperties_Synthèse par marché PNB Budget 2012_2013A EXPENSES BUD" xfId="2249" xr:uid="{00000000-0005-0000-0000-0000D0040000}"/>
    <cellStyle name="_RangeProperties_Synthèse par marché PNB Budget 2012_Copie de Budget 2012 V10 restauré" xfId="2250" xr:uid="{00000000-0005-0000-0000-0000D1040000}"/>
    <cellStyle name="_RangeProperties_Synthèse par marché PNB Budget 2012_Copie de Budget 2012 V10 restauré_2011-12 TOTAL BUDGET" xfId="5357" xr:uid="{00000000-0005-0000-0000-0000D2040000}"/>
    <cellStyle name="_RangeProperties_Synthèse par marché PNB Budget 2012_Copie de Budget 2012 V10 restauré_2013A EXPENSES BUD" xfId="2251" xr:uid="{00000000-0005-0000-0000-0000D3040000}"/>
    <cellStyle name="_RangeProperties_Synthèse par marché PNB Budget 2012_Copie de Budget 2012 V10 restauré_Βιβλίο1" xfId="5358" xr:uid="{00000000-0005-0000-0000-0000D4040000}"/>
    <cellStyle name="_RangeProperties_Synthèse par marché PNB Budget 2012_Copie de Budget 2012 V10 restauré_Συγκεντρωτικό_Bgt2013 v10" xfId="2252" xr:uid="{00000000-0005-0000-0000-0000D5040000}"/>
    <cellStyle name="_RangeProperties_Synthèse par marché PNB Budget 2012_Ind Spec Om " xfId="2253" xr:uid="{00000000-0005-0000-0000-0000D6040000}"/>
    <cellStyle name="_RangeProperties_Synthèse par marché PNB Budget 2012_Ind Spec Om _2011-12 TOTAL BUDGET" xfId="5359" xr:uid="{00000000-0005-0000-0000-0000D7040000}"/>
    <cellStyle name="_RangeProperties_Synthèse par marché PNB Budget 2012_Ind Spec Om _2013A EXPENSES BUD" xfId="2254" xr:uid="{00000000-0005-0000-0000-0000D8040000}"/>
    <cellStyle name="_RangeProperties_Synthèse par marché PNB Budget 2012_Ind Spec Om _Βιβλίο1" xfId="5360" xr:uid="{00000000-0005-0000-0000-0000D9040000}"/>
    <cellStyle name="_RangeProperties_Synthèse par marché PNB Budget 2012_Ind Spec Om _Συγκεντρωτικό_Bgt2013 v10" xfId="2255" xr:uid="{00000000-0005-0000-0000-0000DA040000}"/>
    <cellStyle name="_RangeProperties_Synthèse par marché PNB Budget 2012_Indicateurs spécifiques filiale1" xfId="2256" xr:uid="{00000000-0005-0000-0000-0000DB040000}"/>
    <cellStyle name="_RangeProperties_Synthèse par marché PNB Budget 2012_Indicateurs spécifiques filiale1_2011-12 TOTAL BUDGET" xfId="5361" xr:uid="{00000000-0005-0000-0000-0000DC040000}"/>
    <cellStyle name="_RangeProperties_Synthèse par marché PNB Budget 2012_Indicateurs spécifiques filiale1_2013A EXPENSES BUD" xfId="2257" xr:uid="{00000000-0005-0000-0000-0000DD040000}"/>
    <cellStyle name="_RangeProperties_Synthèse par marché PNB Budget 2012_Indicateurs spécifiques filiale1_Βιβλίο1" xfId="5362" xr:uid="{00000000-0005-0000-0000-0000DE040000}"/>
    <cellStyle name="_RangeProperties_Synthèse par marché PNB Budget 2012_Indicateurs spécifiques filiale1_Συγκεντρωτικό_Bgt2013 v10" xfId="2258" xr:uid="{00000000-0005-0000-0000-0000DF040000}"/>
    <cellStyle name="_RangeProperties_Synthèse par marché PNB Budget 2012_Συγκεντρωτικό_Bgt2013 v10" xfId="2259" xr:uid="{00000000-0005-0000-0000-0000E0040000}"/>
    <cellStyle name="_RangeProperties_Βιβλίο1" xfId="5363" xr:uid="{00000000-0005-0000-0000-0000E1040000}"/>
    <cellStyle name="_RangeProperties_Εκτίμηση Q3 2013 V1" xfId="2260" xr:uid="{00000000-0005-0000-0000-0000E2040000}"/>
    <cellStyle name="_RangeProperties_Εκτίμηση Q3 2013 V1_Object CN41_12 nov2013_V2" xfId="2261" xr:uid="{00000000-0005-0000-0000-0000E3040000}"/>
    <cellStyle name="_RangeProperties_Εκτίμηση Q3 2013 V1_Object CN41_8 nov2013_v3_m" xfId="2262" xr:uid="{00000000-0005-0000-0000-0000E4040000}"/>
    <cellStyle name="_RangeProperties_Εκτίμηση Q3 2013 V1_Object CN41_8 nov2013_v4_m" xfId="2263" xr:uid="{00000000-0005-0000-0000-0000E5040000}"/>
    <cellStyle name="_RangeProperties_Εκτίμηση Q3 2013 V1_Object CN41_8 nov2013_v5_m" xfId="2264" xr:uid="{00000000-0005-0000-0000-0000E6040000}"/>
    <cellStyle name="_RangeProperties_Εκτίμηση Q3 2013_2013-06-28" xfId="2265" xr:uid="{00000000-0005-0000-0000-0000E7040000}"/>
    <cellStyle name="_RangeProperties_Εκτίμηση Q3 2013_2013-06-28_Object CN41_12 nov2013_V2" xfId="2266" xr:uid="{00000000-0005-0000-0000-0000E8040000}"/>
    <cellStyle name="_RangeProperties_Εκτίμηση Q3 2013_2013-06-28_Object CN41_8 nov2013_v3_m" xfId="2267" xr:uid="{00000000-0005-0000-0000-0000E9040000}"/>
    <cellStyle name="_RangeProperties_Εκτίμηση Q3 2013_2013-06-28_Object CN41_8 nov2013_v4_m" xfId="2268" xr:uid="{00000000-0005-0000-0000-0000EA040000}"/>
    <cellStyle name="_RangeProperties_Εκτίμηση Q3 2013_2013-06-28_Object CN41_8 nov2013_v5_m" xfId="2269" xr:uid="{00000000-0005-0000-0000-0000EB040000}"/>
    <cellStyle name="_RangeProperties_Συγκεντρωτικό_Bgt2013 v10" xfId="2270" xr:uid="{00000000-0005-0000-0000-0000EC040000}"/>
    <cellStyle name="_RangeProperties_Φύλλο1" xfId="2271" xr:uid="{00000000-0005-0000-0000-0000ED040000}"/>
    <cellStyle name="_RangeProperties_Φύλλο1_Object CN41_12 nov2013_V2" xfId="2272" xr:uid="{00000000-0005-0000-0000-0000EE040000}"/>
    <cellStyle name="_RangeProperties_Φύλλο1_Object CN41_8 nov2013_v3_m" xfId="2273" xr:uid="{00000000-0005-0000-0000-0000EF040000}"/>
    <cellStyle name="_RangeProperties_Φύλλο1_Object CN41_8 nov2013_v4_m" xfId="2274" xr:uid="{00000000-0005-0000-0000-0000F0040000}"/>
    <cellStyle name="_RangeProperties_Φύλλο1_Object CN41_8 nov2013_v5_m" xfId="2275" xr:uid="{00000000-0005-0000-0000-0000F1040000}"/>
    <cellStyle name="_RangePropertiesColumns" xfId="2276" xr:uid="{00000000-0005-0000-0000-0000F2040000}"/>
    <cellStyle name="_RangePropertiesColumns_110707 BPI 2012 Budg - Appendix 3 - Finances and Projects EN" xfId="5364" xr:uid="{00000000-0005-0000-0000-0000F3040000}"/>
    <cellStyle name="_RangePropertiesColumns_110707 BPI 2012 Budg - Appendix 3 - Finances and Projects EN_FINAL UPDATE" xfId="5365" xr:uid="{00000000-0005-0000-0000-0000F4040000}"/>
    <cellStyle name="_RangePropertiesColumns_110711 BPI 2012 Budg - Pres Budget EN" xfId="2277" xr:uid="{00000000-0005-0000-0000-0000F5040000}"/>
    <cellStyle name="_RangePropertiesColumns_110711 BPI 2012 Budg - Pres Budget EN_2013A EXPENSES BUD" xfId="2278" xr:uid="{00000000-0005-0000-0000-0000F6040000}"/>
    <cellStyle name="_RangePropertiesColumns_110711 BPI 2012 Budg - Pres Budget EN_Συγκεντρωτικό_Bgt2013 v10" xfId="2279" xr:uid="{00000000-0005-0000-0000-0000F7040000}"/>
    <cellStyle name="_RangePropertiesColumns_2011-12 TOTAL BUDGET" xfId="5366" xr:uid="{00000000-0005-0000-0000-0000F8040000}"/>
    <cellStyle name="_RangePropertiesColumns_2013A EXPENSES BUD" xfId="2280" xr:uid="{00000000-0005-0000-0000-0000F9040000}"/>
    <cellStyle name="_RangePropertiesColumns_EB Group figures_ENOPISOL" xfId="2281" xr:uid="{00000000-0005-0000-0000-0000FA040000}"/>
    <cellStyle name="_RangePropertiesColumns_EB Group figures_ENOPISOL_Object CN41_12 nov2013_V2" xfId="2282" xr:uid="{00000000-0005-0000-0000-0000FB040000}"/>
    <cellStyle name="_RangePropertiesColumns_EB Group figures_ENOPISOL_Object CN41_8 nov2013_v3_m" xfId="2283" xr:uid="{00000000-0005-0000-0000-0000FC040000}"/>
    <cellStyle name="_RangePropertiesColumns_EB Group figures_ENOPISOL_Object CN41_8 nov2013_v4_m" xfId="2284" xr:uid="{00000000-0005-0000-0000-0000FD040000}"/>
    <cellStyle name="_RangePropertiesColumns_EB Group figures_ENOPISOL_Object CN41_8 nov2013_v5_m" xfId="2285" xr:uid="{00000000-0005-0000-0000-0000FE040000}"/>
    <cellStyle name="_RangePropertiesColumns_ektos HK DEPOS" xfId="2286" xr:uid="{00000000-0005-0000-0000-0000FF040000}"/>
    <cellStyle name="_RangePropertiesColumns_ektos HK DEPOS_2013A EXPENSES BUD" xfId="2287" xr:uid="{00000000-0005-0000-0000-000000050000}"/>
    <cellStyle name="_RangePropertiesColumns_ektos HK DEPOS_General Expenses 2012" xfId="2288" xr:uid="{00000000-0005-0000-0000-000001050000}"/>
    <cellStyle name="_RangePropertiesColumns_ektos HK DEPOS_General Expenses 2012_Object CN41_12 nov2013_V2" xfId="2289" xr:uid="{00000000-0005-0000-0000-000002050000}"/>
    <cellStyle name="_RangePropertiesColumns_ektos HK DEPOS_General Expenses 2012_Object CN41_8 nov2013_v3_m" xfId="2290" xr:uid="{00000000-0005-0000-0000-000003050000}"/>
    <cellStyle name="_RangePropertiesColumns_ektos HK DEPOS_General Expenses 2012_Object CN41_8 nov2013_v4_m" xfId="2291" xr:uid="{00000000-0005-0000-0000-000004050000}"/>
    <cellStyle name="_RangePropertiesColumns_ektos HK DEPOS_General Expenses 2012_Object CN41_8 nov2013_v5_m" xfId="2292" xr:uid="{00000000-0005-0000-0000-000005050000}"/>
    <cellStyle name="_RangePropertiesColumns_ektos HK DEPOS_general expenses_06 2013" xfId="2293" xr:uid="{00000000-0005-0000-0000-000006050000}"/>
    <cellStyle name="_RangePropertiesColumns_ektos HK DEPOS_general expenses_06 2013_14_08 2013" xfId="2294" xr:uid="{00000000-0005-0000-0000-000007050000}"/>
    <cellStyle name="_RangePropertiesColumns_ektos HK DEPOS_general expenses_06 2013_14_08 2013_Object CN41_12 nov2013_V2" xfId="2295" xr:uid="{00000000-0005-0000-0000-000008050000}"/>
    <cellStyle name="_RangePropertiesColumns_ektos HK DEPOS_general expenses_06 2013_14_08 2013_Object CN41_8 nov2013_v3_m" xfId="2296" xr:uid="{00000000-0005-0000-0000-000009050000}"/>
    <cellStyle name="_RangePropertiesColumns_ektos HK DEPOS_general expenses_06 2013_14_08 2013_Object CN41_8 nov2013_v4_m" xfId="2297" xr:uid="{00000000-0005-0000-0000-00000A050000}"/>
    <cellStyle name="_RangePropertiesColumns_ektos HK DEPOS_general expenses_06 2013_14_08 2013_Object CN41_8 nov2013_v5_m" xfId="2298" xr:uid="{00000000-0005-0000-0000-00000B050000}"/>
    <cellStyle name="_RangePropertiesColumns_ektos HK DEPOS_general expenses_06 2013_Object CN41_12 nov2013_V2" xfId="2299" xr:uid="{00000000-0005-0000-0000-00000C050000}"/>
    <cellStyle name="_RangePropertiesColumns_ektos HK DEPOS_general expenses_06 2013_Object CN41_8 nov2013_v3_m" xfId="2300" xr:uid="{00000000-0005-0000-0000-00000D050000}"/>
    <cellStyle name="_RangePropertiesColumns_ektos HK DEPOS_general expenses_06 2013_Object CN41_8 nov2013_v4_m" xfId="2301" xr:uid="{00000000-0005-0000-0000-00000E050000}"/>
    <cellStyle name="_RangePropertiesColumns_ektos HK DEPOS_general expenses_06 2013_Object CN41_8 nov2013_v5_m" xfId="2302" xr:uid="{00000000-0005-0000-0000-00000F050000}"/>
    <cellStyle name="_RangePropertiesColumns_ektos HK DEPOS_I-DLY_EMPORIKI_updated" xfId="2303" xr:uid="{00000000-0005-0000-0000-000010050000}"/>
    <cellStyle name="_RangePropertiesColumns_ektos HK DEPOS_Εκτίμηση Q3 2013 V1" xfId="2304" xr:uid="{00000000-0005-0000-0000-000011050000}"/>
    <cellStyle name="_RangePropertiesColumns_ektos HK DEPOS_Εκτίμηση Q3 2013 V1_Object CN41_12 nov2013_V2" xfId="2305" xr:uid="{00000000-0005-0000-0000-000012050000}"/>
    <cellStyle name="_RangePropertiesColumns_ektos HK DEPOS_Εκτίμηση Q3 2013 V1_Object CN41_8 nov2013_v3_m" xfId="2306" xr:uid="{00000000-0005-0000-0000-000013050000}"/>
    <cellStyle name="_RangePropertiesColumns_ektos HK DEPOS_Εκτίμηση Q3 2013 V1_Object CN41_8 nov2013_v4_m" xfId="2307" xr:uid="{00000000-0005-0000-0000-000014050000}"/>
    <cellStyle name="_RangePropertiesColumns_ektos HK DEPOS_Εκτίμηση Q3 2013 V1_Object CN41_8 nov2013_v5_m" xfId="2308" xr:uid="{00000000-0005-0000-0000-000015050000}"/>
    <cellStyle name="_RangePropertiesColumns_ektos HK DEPOS_Εκτίμηση Q3 2013_2013-06-28" xfId="2309" xr:uid="{00000000-0005-0000-0000-000016050000}"/>
    <cellStyle name="_RangePropertiesColumns_ektos HK DEPOS_Εκτίμηση Q3 2013_2013-06-28_Object CN41_12 nov2013_V2" xfId="2310" xr:uid="{00000000-0005-0000-0000-000017050000}"/>
    <cellStyle name="_RangePropertiesColumns_ektos HK DEPOS_Εκτίμηση Q3 2013_2013-06-28_Object CN41_8 nov2013_v3_m" xfId="2311" xr:uid="{00000000-0005-0000-0000-000018050000}"/>
    <cellStyle name="_RangePropertiesColumns_ektos HK DEPOS_Εκτίμηση Q3 2013_2013-06-28_Object CN41_8 nov2013_v4_m" xfId="2312" xr:uid="{00000000-0005-0000-0000-000019050000}"/>
    <cellStyle name="_RangePropertiesColumns_ektos HK DEPOS_Εκτίμηση Q3 2013_2013-06-28_Object CN41_8 nov2013_v5_m" xfId="2313" xr:uid="{00000000-0005-0000-0000-00001A050000}"/>
    <cellStyle name="_RangePropertiesColumns_ektos HK DEPOS_Συγκεντρωτικό_Bgt2013 v10" xfId="2314" xr:uid="{00000000-0005-0000-0000-00001B050000}"/>
    <cellStyle name="_RangePropertiesColumns_ektos HK DEPOS_Φύλλο1" xfId="2315" xr:uid="{00000000-0005-0000-0000-00001C050000}"/>
    <cellStyle name="_RangePropertiesColumns_ektos HK DEPOS_Φύλλο1_Object CN41_12 nov2013_V2" xfId="2316" xr:uid="{00000000-0005-0000-0000-00001D050000}"/>
    <cellStyle name="_RangePropertiesColumns_ektos HK DEPOS_Φύλλο1_Object CN41_8 nov2013_v3_m" xfId="2317" xr:uid="{00000000-0005-0000-0000-00001E050000}"/>
    <cellStyle name="_RangePropertiesColumns_ektos HK DEPOS_Φύλλο1_Object CN41_8 nov2013_v4_m" xfId="2318" xr:uid="{00000000-0005-0000-0000-00001F050000}"/>
    <cellStyle name="_RangePropertiesColumns_ektos HK DEPOS_Φύλλο1_Object CN41_8 nov2013_v5_m" xfId="2319" xr:uid="{00000000-0005-0000-0000-000020050000}"/>
    <cellStyle name="_RangePropertiesColumns_Emporiki Analysis" xfId="2320" xr:uid="{00000000-0005-0000-0000-000021050000}"/>
    <cellStyle name="_RangePropertiesColumns_Emporiki Analysis_Object CN41_12 nov2013_V2" xfId="2321" xr:uid="{00000000-0005-0000-0000-000022050000}"/>
    <cellStyle name="_RangePropertiesColumns_Emporiki Analysis_Object CN41_8 nov2013_v3_m" xfId="2322" xr:uid="{00000000-0005-0000-0000-000023050000}"/>
    <cellStyle name="_RangePropertiesColumns_Emporiki Analysis_Object CN41_8 nov2013_v4_m" xfId="2323" xr:uid="{00000000-0005-0000-0000-000024050000}"/>
    <cellStyle name="_RangePropertiesColumns_Emporiki Analysis_Object CN41_8 nov2013_v5_m" xfId="2324" xr:uid="{00000000-0005-0000-0000-000025050000}"/>
    <cellStyle name="_RangePropertiesColumns_Feuil1" xfId="2325" xr:uid="{00000000-0005-0000-0000-000026050000}"/>
    <cellStyle name="_RangePropertiesColumns_Feuil1_1" xfId="2326" xr:uid="{00000000-0005-0000-0000-000027050000}"/>
    <cellStyle name="_RangePropertiesColumns_Feuil1_1_2013A EXPENSES BUD" xfId="2327" xr:uid="{00000000-0005-0000-0000-000028050000}"/>
    <cellStyle name="_RangePropertiesColumns_Feuil1_1_Indicateurs spécifiques filiale" xfId="2328" xr:uid="{00000000-0005-0000-0000-000029050000}"/>
    <cellStyle name="_RangePropertiesColumns_Feuil1_1_Indicateurs spécifiques filiale_2013A EXPENSES BUD" xfId="2329" xr:uid="{00000000-0005-0000-0000-00002A050000}"/>
    <cellStyle name="_RangePropertiesColumns_Feuil1_1_Indicateurs spécifiques filiale_Συγκεντρωτικό_Bgt2013 v10" xfId="2330" xr:uid="{00000000-0005-0000-0000-00002B050000}"/>
    <cellStyle name="_RangePropertiesColumns_Feuil1_1_Indicateurs spécifiques filiale1" xfId="2331" xr:uid="{00000000-0005-0000-0000-00002C050000}"/>
    <cellStyle name="_RangePropertiesColumns_Feuil1_1_Indicateurs spécifiques filiale1_2013A EXPENSES BUD" xfId="2332" xr:uid="{00000000-0005-0000-0000-00002D050000}"/>
    <cellStyle name="_RangePropertiesColumns_Feuil1_1_Indicateurs spécifiques filiale1_Συγκεντρωτικό_Bgt2013 v10" xfId="2333" xr:uid="{00000000-0005-0000-0000-00002E050000}"/>
    <cellStyle name="_RangePropertiesColumns_Feuil1_1_Συγκεντρωτικό_Bgt2013 v10" xfId="2334" xr:uid="{00000000-0005-0000-0000-00002F050000}"/>
    <cellStyle name="_RangePropertiesColumns_Feuil1_2013A EXPENSES BUD" xfId="2335" xr:uid="{00000000-0005-0000-0000-000030050000}"/>
    <cellStyle name="_RangePropertiesColumns_Feuil1_Συγκεντρωτικό_Bgt2013 v10" xfId="2336" xr:uid="{00000000-0005-0000-0000-000031050000}"/>
    <cellStyle name="_RangePropertiesColumns_Feuil2" xfId="2337" xr:uid="{00000000-0005-0000-0000-000032050000}"/>
    <cellStyle name="_RangePropertiesColumns_Feuil2_1" xfId="2338" xr:uid="{00000000-0005-0000-0000-000033050000}"/>
    <cellStyle name="_RangePropertiesColumns_Feuil2_1_2013A EXPENSES BUD" xfId="2339" xr:uid="{00000000-0005-0000-0000-000034050000}"/>
    <cellStyle name="_RangePropertiesColumns_Feuil2_1_Indicateurs spécifiques filiale" xfId="2340" xr:uid="{00000000-0005-0000-0000-000035050000}"/>
    <cellStyle name="_RangePropertiesColumns_Feuil2_1_Indicateurs spécifiques filiale_2013A EXPENSES BUD" xfId="2341" xr:uid="{00000000-0005-0000-0000-000036050000}"/>
    <cellStyle name="_RangePropertiesColumns_Feuil2_1_Indicateurs spécifiques filiale_Συγκεντρωτικό_Bgt2013 v10" xfId="2342" xr:uid="{00000000-0005-0000-0000-000037050000}"/>
    <cellStyle name="_RangePropertiesColumns_Feuil2_1_Indicateurs spécifiques filiale1" xfId="2343" xr:uid="{00000000-0005-0000-0000-000038050000}"/>
    <cellStyle name="_RangePropertiesColumns_Feuil2_1_Indicateurs spécifiques filiale1_2013A EXPENSES BUD" xfId="2344" xr:uid="{00000000-0005-0000-0000-000039050000}"/>
    <cellStyle name="_RangePropertiesColumns_Feuil2_1_Indicateurs spécifiques filiale1_Συγκεντρωτικό_Bgt2013 v10" xfId="2345" xr:uid="{00000000-0005-0000-0000-00003A050000}"/>
    <cellStyle name="_RangePropertiesColumns_Feuil2_1_Συγκεντρωτικό_Bgt2013 v10" xfId="2346" xr:uid="{00000000-0005-0000-0000-00003B050000}"/>
    <cellStyle name="_RangePropertiesColumns_Feuil2_2013A EXPENSES BUD" xfId="2347" xr:uid="{00000000-0005-0000-0000-00003C050000}"/>
    <cellStyle name="_RangePropertiesColumns_Feuil2_Συγκεντρωτικό_Bgt2013 v10" xfId="2348" xr:uid="{00000000-0005-0000-0000-00003D050000}"/>
    <cellStyle name="_RangePropertiesColumns_General Expenses 2012" xfId="2349" xr:uid="{00000000-0005-0000-0000-00003E050000}"/>
    <cellStyle name="_RangePropertiesColumns_General Expenses 2012_Object CN41_12 nov2013_V2" xfId="2350" xr:uid="{00000000-0005-0000-0000-00003F050000}"/>
    <cellStyle name="_RangePropertiesColumns_General Expenses 2012_Object CN41_8 nov2013_v3_m" xfId="2351" xr:uid="{00000000-0005-0000-0000-000040050000}"/>
    <cellStyle name="_RangePropertiesColumns_General Expenses 2012_Object CN41_8 nov2013_v4_m" xfId="2352" xr:uid="{00000000-0005-0000-0000-000041050000}"/>
    <cellStyle name="_RangePropertiesColumns_General Expenses 2012_Object CN41_8 nov2013_v5_m" xfId="2353" xr:uid="{00000000-0005-0000-0000-000042050000}"/>
    <cellStyle name="_RangePropertiesColumns_general expenses_06 2013" xfId="2354" xr:uid="{00000000-0005-0000-0000-000043050000}"/>
    <cellStyle name="_RangePropertiesColumns_general expenses_06 2013_14_08 2013" xfId="2355" xr:uid="{00000000-0005-0000-0000-000044050000}"/>
    <cellStyle name="_RangePropertiesColumns_general expenses_06 2013_14_08 2013_Object CN41_12 nov2013_V2" xfId="2356" xr:uid="{00000000-0005-0000-0000-000045050000}"/>
    <cellStyle name="_RangePropertiesColumns_general expenses_06 2013_14_08 2013_Object CN41_8 nov2013_v3_m" xfId="2357" xr:uid="{00000000-0005-0000-0000-000046050000}"/>
    <cellStyle name="_RangePropertiesColumns_general expenses_06 2013_14_08 2013_Object CN41_8 nov2013_v4_m" xfId="2358" xr:uid="{00000000-0005-0000-0000-000047050000}"/>
    <cellStyle name="_RangePropertiesColumns_general expenses_06 2013_14_08 2013_Object CN41_8 nov2013_v5_m" xfId="2359" xr:uid="{00000000-0005-0000-0000-000048050000}"/>
    <cellStyle name="_RangePropertiesColumns_general expenses_06 2013_Object CN41_12 nov2013_V2" xfId="2360" xr:uid="{00000000-0005-0000-0000-000049050000}"/>
    <cellStyle name="_RangePropertiesColumns_general expenses_06 2013_Object CN41_8 nov2013_v3_m" xfId="2361" xr:uid="{00000000-0005-0000-0000-00004A050000}"/>
    <cellStyle name="_RangePropertiesColumns_general expenses_06 2013_Object CN41_8 nov2013_v4_m" xfId="2362" xr:uid="{00000000-0005-0000-0000-00004B050000}"/>
    <cellStyle name="_RangePropertiesColumns_general expenses_06 2013_Object CN41_8 nov2013_v5_m" xfId="2363" xr:uid="{00000000-0005-0000-0000-00004C050000}"/>
    <cellStyle name="_RangePropertiesColumns_IAS" xfId="2364" xr:uid="{00000000-0005-0000-0000-00004D050000}"/>
    <cellStyle name="_RangePropertiesColumns_IAS_2013A EXPENSES BUD" xfId="2365" xr:uid="{00000000-0005-0000-0000-00004E050000}"/>
    <cellStyle name="_RangePropertiesColumns_IAS_General Expenses 2012" xfId="2366" xr:uid="{00000000-0005-0000-0000-00004F050000}"/>
    <cellStyle name="_RangePropertiesColumns_IAS_General Expenses 2012_Object CN41_12 nov2013_V2" xfId="2367" xr:uid="{00000000-0005-0000-0000-000050050000}"/>
    <cellStyle name="_RangePropertiesColumns_IAS_General Expenses 2012_Object CN41_8 nov2013_v3_m" xfId="2368" xr:uid="{00000000-0005-0000-0000-000051050000}"/>
    <cellStyle name="_RangePropertiesColumns_IAS_General Expenses 2012_Object CN41_8 nov2013_v4_m" xfId="2369" xr:uid="{00000000-0005-0000-0000-000052050000}"/>
    <cellStyle name="_RangePropertiesColumns_IAS_General Expenses 2012_Object CN41_8 nov2013_v5_m" xfId="2370" xr:uid="{00000000-0005-0000-0000-000053050000}"/>
    <cellStyle name="_RangePropertiesColumns_IAS_general expenses_06 2013" xfId="2371" xr:uid="{00000000-0005-0000-0000-000054050000}"/>
    <cellStyle name="_RangePropertiesColumns_IAS_general expenses_06 2013_14_08 2013" xfId="2372" xr:uid="{00000000-0005-0000-0000-000055050000}"/>
    <cellStyle name="_RangePropertiesColumns_IAS_general expenses_06 2013_14_08 2013_Object CN41_12 nov2013_V2" xfId="2373" xr:uid="{00000000-0005-0000-0000-000056050000}"/>
    <cellStyle name="_RangePropertiesColumns_IAS_general expenses_06 2013_14_08 2013_Object CN41_8 nov2013_v3_m" xfId="2374" xr:uid="{00000000-0005-0000-0000-000057050000}"/>
    <cellStyle name="_RangePropertiesColumns_IAS_general expenses_06 2013_14_08 2013_Object CN41_8 nov2013_v4_m" xfId="2375" xr:uid="{00000000-0005-0000-0000-000058050000}"/>
    <cellStyle name="_RangePropertiesColumns_IAS_general expenses_06 2013_14_08 2013_Object CN41_8 nov2013_v5_m" xfId="2376" xr:uid="{00000000-0005-0000-0000-000059050000}"/>
    <cellStyle name="_RangePropertiesColumns_IAS_general expenses_06 2013_Object CN41_12 nov2013_V2" xfId="2377" xr:uid="{00000000-0005-0000-0000-00005A050000}"/>
    <cellStyle name="_RangePropertiesColumns_IAS_general expenses_06 2013_Object CN41_8 nov2013_v3_m" xfId="2378" xr:uid="{00000000-0005-0000-0000-00005B050000}"/>
    <cellStyle name="_RangePropertiesColumns_IAS_general expenses_06 2013_Object CN41_8 nov2013_v4_m" xfId="2379" xr:uid="{00000000-0005-0000-0000-00005C050000}"/>
    <cellStyle name="_RangePropertiesColumns_IAS_general expenses_06 2013_Object CN41_8 nov2013_v5_m" xfId="2380" xr:uid="{00000000-0005-0000-0000-00005D050000}"/>
    <cellStyle name="_RangePropertiesColumns_IAS_I-DLY_EMPORIKI_updated" xfId="2381" xr:uid="{00000000-0005-0000-0000-00005E050000}"/>
    <cellStyle name="_RangePropertiesColumns_IAS_Εκτίμηση Q3 2013 V1" xfId="2382" xr:uid="{00000000-0005-0000-0000-00005F050000}"/>
    <cellStyle name="_RangePropertiesColumns_IAS_Εκτίμηση Q3 2013 V1_Object CN41_12 nov2013_V2" xfId="2383" xr:uid="{00000000-0005-0000-0000-000060050000}"/>
    <cellStyle name="_RangePropertiesColumns_IAS_Εκτίμηση Q3 2013 V1_Object CN41_8 nov2013_v3_m" xfId="2384" xr:uid="{00000000-0005-0000-0000-000061050000}"/>
    <cellStyle name="_RangePropertiesColumns_IAS_Εκτίμηση Q3 2013 V1_Object CN41_8 nov2013_v4_m" xfId="2385" xr:uid="{00000000-0005-0000-0000-000062050000}"/>
    <cellStyle name="_RangePropertiesColumns_IAS_Εκτίμηση Q3 2013 V1_Object CN41_8 nov2013_v5_m" xfId="2386" xr:uid="{00000000-0005-0000-0000-000063050000}"/>
    <cellStyle name="_RangePropertiesColumns_IAS_Εκτίμηση Q3 2013_2013-06-28" xfId="2387" xr:uid="{00000000-0005-0000-0000-000064050000}"/>
    <cellStyle name="_RangePropertiesColumns_IAS_Εκτίμηση Q3 2013_2013-06-28_Object CN41_12 nov2013_V2" xfId="2388" xr:uid="{00000000-0005-0000-0000-000065050000}"/>
    <cellStyle name="_RangePropertiesColumns_IAS_Εκτίμηση Q3 2013_2013-06-28_Object CN41_8 nov2013_v3_m" xfId="2389" xr:uid="{00000000-0005-0000-0000-000066050000}"/>
    <cellStyle name="_RangePropertiesColumns_IAS_Εκτίμηση Q3 2013_2013-06-28_Object CN41_8 nov2013_v4_m" xfId="2390" xr:uid="{00000000-0005-0000-0000-000067050000}"/>
    <cellStyle name="_RangePropertiesColumns_IAS_Εκτίμηση Q3 2013_2013-06-28_Object CN41_8 nov2013_v5_m" xfId="2391" xr:uid="{00000000-0005-0000-0000-000068050000}"/>
    <cellStyle name="_RangePropertiesColumns_IAS_Συγκεντρωτικό_Bgt2013 v10" xfId="2392" xr:uid="{00000000-0005-0000-0000-000069050000}"/>
    <cellStyle name="_RangePropertiesColumns_IAS_Φύλλο1" xfId="2393" xr:uid="{00000000-0005-0000-0000-00006A050000}"/>
    <cellStyle name="_RangePropertiesColumns_IAS_Φύλλο1_Object CN41_12 nov2013_V2" xfId="2394" xr:uid="{00000000-0005-0000-0000-00006B050000}"/>
    <cellStyle name="_RangePropertiesColumns_IAS_Φύλλο1_Object CN41_8 nov2013_v3_m" xfId="2395" xr:uid="{00000000-0005-0000-0000-00006C050000}"/>
    <cellStyle name="_RangePropertiesColumns_IAS_Φύλλο1_Object CN41_8 nov2013_v4_m" xfId="2396" xr:uid="{00000000-0005-0000-0000-00006D050000}"/>
    <cellStyle name="_RangePropertiesColumns_IAS_Φύλλο1_Object CN41_8 nov2013_v5_m" xfId="2397" xr:uid="{00000000-0005-0000-0000-00006E050000}"/>
    <cellStyle name="_RangePropertiesColumns_I-DLY_EMPORIKI_updated" xfId="2398" xr:uid="{00000000-0005-0000-0000-00006F050000}"/>
    <cellStyle name="_RangePropertiesColumns_Maroc (1)" xfId="2399" xr:uid="{00000000-0005-0000-0000-000070050000}"/>
    <cellStyle name="_RangePropertiesColumns_Maroc (1)_2013A EXPENSES BUD" xfId="2400" xr:uid="{00000000-0005-0000-0000-000071050000}"/>
    <cellStyle name="_RangePropertiesColumns_Maroc (1)_Συγκεντρωτικό_Bgt2013 v10" xfId="2401" xr:uid="{00000000-0005-0000-0000-000072050000}"/>
    <cellStyle name="_RangePropertiesColumns_Reclassifications.xls" xfId="2402" xr:uid="{00000000-0005-0000-0000-000073050000}"/>
    <cellStyle name="_RangePropertiesColumns_Recon" xfId="2403" xr:uid="{00000000-0005-0000-0000-000074050000}"/>
    <cellStyle name="_RangePropertiesColumns_Recon_2013A EXPENSES BUD" xfId="2404" xr:uid="{00000000-0005-0000-0000-000075050000}"/>
    <cellStyle name="_RangePropertiesColumns_Recon_General Expenses 2012" xfId="2405" xr:uid="{00000000-0005-0000-0000-000076050000}"/>
    <cellStyle name="_RangePropertiesColumns_Recon_General Expenses 2012_Object CN41_12 nov2013_V2" xfId="2406" xr:uid="{00000000-0005-0000-0000-000077050000}"/>
    <cellStyle name="_RangePropertiesColumns_Recon_General Expenses 2012_Object CN41_8 nov2013_v3_m" xfId="2407" xr:uid="{00000000-0005-0000-0000-000078050000}"/>
    <cellStyle name="_RangePropertiesColumns_Recon_General Expenses 2012_Object CN41_8 nov2013_v4_m" xfId="2408" xr:uid="{00000000-0005-0000-0000-000079050000}"/>
    <cellStyle name="_RangePropertiesColumns_Recon_General Expenses 2012_Object CN41_8 nov2013_v5_m" xfId="2409" xr:uid="{00000000-0005-0000-0000-00007A050000}"/>
    <cellStyle name="_RangePropertiesColumns_Recon_general expenses_06 2013" xfId="2410" xr:uid="{00000000-0005-0000-0000-00007B050000}"/>
    <cellStyle name="_RangePropertiesColumns_Recon_general expenses_06 2013_14_08 2013" xfId="2411" xr:uid="{00000000-0005-0000-0000-00007C050000}"/>
    <cellStyle name="_RangePropertiesColumns_Recon_general expenses_06 2013_14_08 2013_Object CN41_12 nov2013_V2" xfId="2412" xr:uid="{00000000-0005-0000-0000-00007D050000}"/>
    <cellStyle name="_RangePropertiesColumns_Recon_general expenses_06 2013_14_08 2013_Object CN41_8 nov2013_v3_m" xfId="2413" xr:uid="{00000000-0005-0000-0000-00007E050000}"/>
    <cellStyle name="_RangePropertiesColumns_Recon_general expenses_06 2013_14_08 2013_Object CN41_8 nov2013_v4_m" xfId="2414" xr:uid="{00000000-0005-0000-0000-00007F050000}"/>
    <cellStyle name="_RangePropertiesColumns_Recon_general expenses_06 2013_14_08 2013_Object CN41_8 nov2013_v5_m" xfId="2415" xr:uid="{00000000-0005-0000-0000-000080050000}"/>
    <cellStyle name="_RangePropertiesColumns_Recon_general expenses_06 2013_Object CN41_12 nov2013_V2" xfId="2416" xr:uid="{00000000-0005-0000-0000-000081050000}"/>
    <cellStyle name="_RangePropertiesColumns_Recon_general expenses_06 2013_Object CN41_8 nov2013_v3_m" xfId="2417" xr:uid="{00000000-0005-0000-0000-000082050000}"/>
    <cellStyle name="_RangePropertiesColumns_Recon_general expenses_06 2013_Object CN41_8 nov2013_v4_m" xfId="2418" xr:uid="{00000000-0005-0000-0000-000083050000}"/>
    <cellStyle name="_RangePropertiesColumns_Recon_general expenses_06 2013_Object CN41_8 nov2013_v5_m" xfId="2419" xr:uid="{00000000-0005-0000-0000-000084050000}"/>
    <cellStyle name="_RangePropertiesColumns_Recon_I-DLY_EMPORIKI_updated" xfId="2420" xr:uid="{00000000-0005-0000-0000-000085050000}"/>
    <cellStyle name="_RangePropertiesColumns_Recon_Εκτίμηση Q3 2013 V1" xfId="2421" xr:uid="{00000000-0005-0000-0000-000086050000}"/>
    <cellStyle name="_RangePropertiesColumns_Recon_Εκτίμηση Q3 2013 V1_Object CN41_12 nov2013_V2" xfId="2422" xr:uid="{00000000-0005-0000-0000-000087050000}"/>
    <cellStyle name="_RangePropertiesColumns_Recon_Εκτίμηση Q3 2013 V1_Object CN41_8 nov2013_v3_m" xfId="2423" xr:uid="{00000000-0005-0000-0000-000088050000}"/>
    <cellStyle name="_RangePropertiesColumns_Recon_Εκτίμηση Q3 2013 V1_Object CN41_8 nov2013_v4_m" xfId="2424" xr:uid="{00000000-0005-0000-0000-000089050000}"/>
    <cellStyle name="_RangePropertiesColumns_Recon_Εκτίμηση Q3 2013 V1_Object CN41_8 nov2013_v5_m" xfId="2425" xr:uid="{00000000-0005-0000-0000-00008A050000}"/>
    <cellStyle name="_RangePropertiesColumns_Recon_Εκτίμηση Q3 2013_2013-06-28" xfId="2426" xr:uid="{00000000-0005-0000-0000-00008B050000}"/>
    <cellStyle name="_RangePropertiesColumns_Recon_Εκτίμηση Q3 2013_2013-06-28_Object CN41_12 nov2013_V2" xfId="2427" xr:uid="{00000000-0005-0000-0000-00008C050000}"/>
    <cellStyle name="_RangePropertiesColumns_Recon_Εκτίμηση Q3 2013_2013-06-28_Object CN41_8 nov2013_v3_m" xfId="2428" xr:uid="{00000000-0005-0000-0000-00008D050000}"/>
    <cellStyle name="_RangePropertiesColumns_Recon_Εκτίμηση Q3 2013_2013-06-28_Object CN41_8 nov2013_v4_m" xfId="2429" xr:uid="{00000000-0005-0000-0000-00008E050000}"/>
    <cellStyle name="_RangePropertiesColumns_Recon_Εκτίμηση Q3 2013_2013-06-28_Object CN41_8 nov2013_v5_m" xfId="2430" xr:uid="{00000000-0005-0000-0000-00008F050000}"/>
    <cellStyle name="_RangePropertiesColumns_Recon_Συγκεντρωτικό_Bgt2013 v10" xfId="2431" xr:uid="{00000000-0005-0000-0000-000090050000}"/>
    <cellStyle name="_RangePropertiesColumns_Recon_Φύλλο1" xfId="2432" xr:uid="{00000000-0005-0000-0000-000091050000}"/>
    <cellStyle name="_RangePropertiesColumns_Recon_Φύλλο1_Object CN41_12 nov2013_V2" xfId="2433" xr:uid="{00000000-0005-0000-0000-000092050000}"/>
    <cellStyle name="_RangePropertiesColumns_Recon_Φύλλο1_Object CN41_8 nov2013_v3_m" xfId="2434" xr:uid="{00000000-0005-0000-0000-000093050000}"/>
    <cellStyle name="_RangePropertiesColumns_Recon_Φύλλο1_Object CN41_8 nov2013_v4_m" xfId="2435" xr:uid="{00000000-0005-0000-0000-000094050000}"/>
    <cellStyle name="_RangePropertiesColumns_Recon_Φύλλο1_Object CN41_8 nov2013_v5_m" xfId="2436" xr:uid="{00000000-0005-0000-0000-000095050000}"/>
    <cellStyle name="_RangePropertiesColumns_RECONCILIATION (1ST ROUND)" xfId="2437" xr:uid="{00000000-0005-0000-0000-000096050000}"/>
    <cellStyle name="_RangePropertiesColumns_RECONCILIATION (1ST ROUND)_2013A EXPENSES BUD" xfId="2438" xr:uid="{00000000-0005-0000-0000-000097050000}"/>
    <cellStyle name="_RangePropertiesColumns_RECONCILIATION (1ST ROUND)_General Expenses 2012" xfId="2439" xr:uid="{00000000-0005-0000-0000-000098050000}"/>
    <cellStyle name="_RangePropertiesColumns_RECONCILIATION (1ST ROUND)_General Expenses 2012_Object CN41_12 nov2013_V2" xfId="2440" xr:uid="{00000000-0005-0000-0000-000099050000}"/>
    <cellStyle name="_RangePropertiesColumns_RECONCILIATION (1ST ROUND)_General Expenses 2012_Object CN41_8 nov2013_v3_m" xfId="2441" xr:uid="{00000000-0005-0000-0000-00009A050000}"/>
    <cellStyle name="_RangePropertiesColumns_RECONCILIATION (1ST ROUND)_General Expenses 2012_Object CN41_8 nov2013_v4_m" xfId="2442" xr:uid="{00000000-0005-0000-0000-00009B050000}"/>
    <cellStyle name="_RangePropertiesColumns_RECONCILIATION (1ST ROUND)_General Expenses 2012_Object CN41_8 nov2013_v5_m" xfId="2443" xr:uid="{00000000-0005-0000-0000-00009C050000}"/>
    <cellStyle name="_RangePropertiesColumns_RECONCILIATION (1ST ROUND)_general expenses_06 2013" xfId="2444" xr:uid="{00000000-0005-0000-0000-00009D050000}"/>
    <cellStyle name="_RangePropertiesColumns_RECONCILIATION (1ST ROUND)_general expenses_06 2013_14_08 2013" xfId="2445" xr:uid="{00000000-0005-0000-0000-00009E050000}"/>
    <cellStyle name="_RangePropertiesColumns_RECONCILIATION (1ST ROUND)_general expenses_06 2013_14_08 2013_Object CN41_12 nov2013_V2" xfId="2446" xr:uid="{00000000-0005-0000-0000-00009F050000}"/>
    <cellStyle name="_RangePropertiesColumns_RECONCILIATION (1ST ROUND)_general expenses_06 2013_14_08 2013_Object CN41_8 nov2013_v3_m" xfId="2447" xr:uid="{00000000-0005-0000-0000-0000A0050000}"/>
    <cellStyle name="_RangePropertiesColumns_RECONCILIATION (1ST ROUND)_general expenses_06 2013_14_08 2013_Object CN41_8 nov2013_v4_m" xfId="2448" xr:uid="{00000000-0005-0000-0000-0000A1050000}"/>
    <cellStyle name="_RangePropertiesColumns_RECONCILIATION (1ST ROUND)_general expenses_06 2013_14_08 2013_Object CN41_8 nov2013_v5_m" xfId="2449" xr:uid="{00000000-0005-0000-0000-0000A2050000}"/>
    <cellStyle name="_RangePropertiesColumns_RECONCILIATION (1ST ROUND)_general expenses_06 2013_Object CN41_12 nov2013_V2" xfId="2450" xr:uid="{00000000-0005-0000-0000-0000A3050000}"/>
    <cellStyle name="_RangePropertiesColumns_RECONCILIATION (1ST ROUND)_general expenses_06 2013_Object CN41_8 nov2013_v3_m" xfId="2451" xr:uid="{00000000-0005-0000-0000-0000A4050000}"/>
    <cellStyle name="_RangePropertiesColumns_RECONCILIATION (1ST ROUND)_general expenses_06 2013_Object CN41_8 nov2013_v4_m" xfId="2452" xr:uid="{00000000-0005-0000-0000-0000A5050000}"/>
    <cellStyle name="_RangePropertiesColumns_RECONCILIATION (1ST ROUND)_general expenses_06 2013_Object CN41_8 nov2013_v5_m" xfId="2453" xr:uid="{00000000-0005-0000-0000-0000A6050000}"/>
    <cellStyle name="_RangePropertiesColumns_RECONCILIATION (1ST ROUND)_I-DLY_EMPORIKI_updated" xfId="2454" xr:uid="{00000000-0005-0000-0000-0000A7050000}"/>
    <cellStyle name="_RangePropertiesColumns_RECONCILIATION (1ST ROUND)_Εκτίμηση Q3 2013 V1" xfId="2455" xr:uid="{00000000-0005-0000-0000-0000A8050000}"/>
    <cellStyle name="_RangePropertiesColumns_RECONCILIATION (1ST ROUND)_Εκτίμηση Q3 2013 V1_Object CN41_12 nov2013_V2" xfId="2456" xr:uid="{00000000-0005-0000-0000-0000A9050000}"/>
    <cellStyle name="_RangePropertiesColumns_RECONCILIATION (1ST ROUND)_Εκτίμηση Q3 2013 V1_Object CN41_8 nov2013_v3_m" xfId="2457" xr:uid="{00000000-0005-0000-0000-0000AA050000}"/>
    <cellStyle name="_RangePropertiesColumns_RECONCILIATION (1ST ROUND)_Εκτίμηση Q3 2013 V1_Object CN41_8 nov2013_v4_m" xfId="2458" xr:uid="{00000000-0005-0000-0000-0000AB050000}"/>
    <cellStyle name="_RangePropertiesColumns_RECONCILIATION (1ST ROUND)_Εκτίμηση Q3 2013 V1_Object CN41_8 nov2013_v5_m" xfId="2459" xr:uid="{00000000-0005-0000-0000-0000AC050000}"/>
    <cellStyle name="_RangePropertiesColumns_RECONCILIATION (1ST ROUND)_Εκτίμηση Q3 2013_2013-06-28" xfId="2460" xr:uid="{00000000-0005-0000-0000-0000AD050000}"/>
    <cellStyle name="_RangePropertiesColumns_RECONCILIATION (1ST ROUND)_Εκτίμηση Q3 2013_2013-06-28_Object CN41_12 nov2013_V2" xfId="2461" xr:uid="{00000000-0005-0000-0000-0000AE050000}"/>
    <cellStyle name="_RangePropertiesColumns_RECONCILIATION (1ST ROUND)_Εκτίμηση Q3 2013_2013-06-28_Object CN41_8 nov2013_v3_m" xfId="2462" xr:uid="{00000000-0005-0000-0000-0000AF050000}"/>
    <cellStyle name="_RangePropertiesColumns_RECONCILIATION (1ST ROUND)_Εκτίμηση Q3 2013_2013-06-28_Object CN41_8 nov2013_v4_m" xfId="2463" xr:uid="{00000000-0005-0000-0000-0000B0050000}"/>
    <cellStyle name="_RangePropertiesColumns_RECONCILIATION (1ST ROUND)_Εκτίμηση Q3 2013_2013-06-28_Object CN41_8 nov2013_v5_m" xfId="2464" xr:uid="{00000000-0005-0000-0000-0000B1050000}"/>
    <cellStyle name="_RangePropertiesColumns_RECONCILIATION (1ST ROUND)_Συγκεντρωτικό_Bgt2013 v10" xfId="2465" xr:uid="{00000000-0005-0000-0000-0000B2050000}"/>
    <cellStyle name="_RangePropertiesColumns_RECONCILIATION (1ST ROUND)_Φύλλο1" xfId="2466" xr:uid="{00000000-0005-0000-0000-0000B3050000}"/>
    <cellStyle name="_RangePropertiesColumns_RECONCILIATION (1ST ROUND)_Φύλλο1_Object CN41_12 nov2013_V2" xfId="2467" xr:uid="{00000000-0005-0000-0000-0000B4050000}"/>
    <cellStyle name="_RangePropertiesColumns_RECONCILIATION (1ST ROUND)_Φύλλο1_Object CN41_8 nov2013_v3_m" xfId="2468" xr:uid="{00000000-0005-0000-0000-0000B5050000}"/>
    <cellStyle name="_RangePropertiesColumns_RECONCILIATION (1ST ROUND)_Φύλλο1_Object CN41_8 nov2013_v4_m" xfId="2469" xr:uid="{00000000-0005-0000-0000-0000B6050000}"/>
    <cellStyle name="_RangePropertiesColumns_RECONCILIATION (1ST ROUND)_Φύλλο1_Object CN41_8 nov2013_v5_m" xfId="2470" xr:uid="{00000000-0005-0000-0000-0000B7050000}"/>
    <cellStyle name="_RangePropertiesColumns_Req Ind Spec" xfId="2471" xr:uid="{00000000-0005-0000-0000-0000B8050000}"/>
    <cellStyle name="_RangePropertiesColumns_Req Ind Spec_2013A EXPENSES BUD" xfId="2472" xr:uid="{00000000-0005-0000-0000-0000B9050000}"/>
    <cellStyle name="_RangePropertiesColumns_Req Ind Spec_Indicateurs spécifiques filiale" xfId="2473" xr:uid="{00000000-0005-0000-0000-0000BA050000}"/>
    <cellStyle name="_RangePropertiesColumns_Req Ind Spec_Indicateurs spécifiques filiale_2013A EXPENSES BUD" xfId="2474" xr:uid="{00000000-0005-0000-0000-0000BB050000}"/>
    <cellStyle name="_RangePropertiesColumns_Req Ind Spec_Indicateurs spécifiques filiale_Συγκεντρωτικό_Bgt2013 v10" xfId="2475" xr:uid="{00000000-0005-0000-0000-0000BC050000}"/>
    <cellStyle name="_RangePropertiesColumns_Req Ind Spec_Indicateurs spécifiques filiale1" xfId="2476" xr:uid="{00000000-0005-0000-0000-0000BD050000}"/>
    <cellStyle name="_RangePropertiesColumns_Req Ind Spec_Indicateurs spécifiques filiale1_2013A EXPENSES BUD" xfId="2477" xr:uid="{00000000-0005-0000-0000-0000BE050000}"/>
    <cellStyle name="_RangePropertiesColumns_Req Ind Spec_Indicateurs spécifiques filiale1_Συγκεντρωτικό_Bgt2013 v10" xfId="2478" xr:uid="{00000000-0005-0000-0000-0000BF050000}"/>
    <cellStyle name="_RangePropertiesColumns_Req Ind Spec_Συγκεντρωτικό_Bgt2013 v10" xfId="2479" xr:uid="{00000000-0005-0000-0000-0000C0050000}"/>
    <cellStyle name="_RangePropertiesColumns_RM Ind Spec" xfId="2480" xr:uid="{00000000-0005-0000-0000-0000C1050000}"/>
    <cellStyle name="_RangePropertiesColumns_RM Ind Spec_2013A EXPENSES BUD" xfId="2481" xr:uid="{00000000-0005-0000-0000-0000C2050000}"/>
    <cellStyle name="_RangePropertiesColumns_RM Ind Spec_Συγκεντρωτικό_Bgt2013 v10" xfId="2482" xr:uid="{00000000-0005-0000-0000-0000C3050000}"/>
    <cellStyle name="_RangePropertiesColumns_Synthèse par marché PNB Budget 2012" xfId="2483" xr:uid="{00000000-0005-0000-0000-0000C4050000}"/>
    <cellStyle name="_RangePropertiesColumns_Synthèse par marché PNB Budget 2012_2013A EXPENSES BUD" xfId="2484" xr:uid="{00000000-0005-0000-0000-0000C5050000}"/>
    <cellStyle name="_RangePropertiesColumns_Synthèse par marché PNB Budget 2012_Copie de Budget 2012 V10 restauré" xfId="2485" xr:uid="{00000000-0005-0000-0000-0000C6050000}"/>
    <cellStyle name="_RangePropertiesColumns_Synthèse par marché PNB Budget 2012_Copie de Budget 2012 V10 restauré_2011-12 TOTAL BUDGET" xfId="5367" xr:uid="{00000000-0005-0000-0000-0000C7050000}"/>
    <cellStyle name="_RangePropertiesColumns_Synthèse par marché PNB Budget 2012_Copie de Budget 2012 V10 restauré_2013A EXPENSES BUD" xfId="2486" xr:uid="{00000000-0005-0000-0000-0000C8050000}"/>
    <cellStyle name="_RangePropertiesColumns_Synthèse par marché PNB Budget 2012_Copie de Budget 2012 V10 restauré_Βιβλίο1" xfId="5368" xr:uid="{00000000-0005-0000-0000-0000C9050000}"/>
    <cellStyle name="_RangePropertiesColumns_Synthèse par marché PNB Budget 2012_Copie de Budget 2012 V10 restauré_Συγκεντρωτικό_Bgt2013 v10" xfId="2487" xr:uid="{00000000-0005-0000-0000-0000CA050000}"/>
    <cellStyle name="_RangePropertiesColumns_Synthèse par marché PNB Budget 2012_Ind Spec Om " xfId="2488" xr:uid="{00000000-0005-0000-0000-0000CB050000}"/>
    <cellStyle name="_RangePropertiesColumns_Synthèse par marché PNB Budget 2012_Ind Spec Om _2011-12 TOTAL BUDGET" xfId="5369" xr:uid="{00000000-0005-0000-0000-0000CC050000}"/>
    <cellStyle name="_RangePropertiesColumns_Synthèse par marché PNB Budget 2012_Ind Spec Om _2013A EXPENSES BUD" xfId="2489" xr:uid="{00000000-0005-0000-0000-0000CD050000}"/>
    <cellStyle name="_RangePropertiesColumns_Synthèse par marché PNB Budget 2012_Ind Spec Om _Βιβλίο1" xfId="5370" xr:uid="{00000000-0005-0000-0000-0000CE050000}"/>
    <cellStyle name="_RangePropertiesColumns_Synthèse par marché PNB Budget 2012_Ind Spec Om _Συγκεντρωτικό_Bgt2013 v10" xfId="2490" xr:uid="{00000000-0005-0000-0000-0000CF050000}"/>
    <cellStyle name="_RangePropertiesColumns_Synthèse par marché PNB Budget 2012_Indicateurs spécifiques filiale1" xfId="2491" xr:uid="{00000000-0005-0000-0000-0000D0050000}"/>
    <cellStyle name="_RangePropertiesColumns_Synthèse par marché PNB Budget 2012_Indicateurs spécifiques filiale1_2011-12 TOTAL BUDGET" xfId="5371" xr:uid="{00000000-0005-0000-0000-0000D1050000}"/>
    <cellStyle name="_RangePropertiesColumns_Synthèse par marché PNB Budget 2012_Indicateurs spécifiques filiale1_2013A EXPENSES BUD" xfId="2492" xr:uid="{00000000-0005-0000-0000-0000D2050000}"/>
    <cellStyle name="_RangePropertiesColumns_Synthèse par marché PNB Budget 2012_Indicateurs spécifiques filiale1_Βιβλίο1" xfId="5372" xr:uid="{00000000-0005-0000-0000-0000D3050000}"/>
    <cellStyle name="_RangePropertiesColumns_Synthèse par marché PNB Budget 2012_Indicateurs spécifiques filiale1_Συγκεντρωτικό_Bgt2013 v10" xfId="2493" xr:uid="{00000000-0005-0000-0000-0000D4050000}"/>
    <cellStyle name="_RangePropertiesColumns_Synthèse par marché PNB Budget 2012_Συγκεντρωτικό_Bgt2013 v10" xfId="2494" xr:uid="{00000000-0005-0000-0000-0000D5050000}"/>
    <cellStyle name="_RangePropertiesColumns_Βιβλίο1" xfId="5373" xr:uid="{00000000-0005-0000-0000-0000D6050000}"/>
    <cellStyle name="_RangePropertiesColumns_Εκτίμηση Q3 2013 V1" xfId="2495" xr:uid="{00000000-0005-0000-0000-0000D7050000}"/>
    <cellStyle name="_RangePropertiesColumns_Εκτίμηση Q3 2013 V1_Object CN41_12 nov2013_V2" xfId="2496" xr:uid="{00000000-0005-0000-0000-0000D8050000}"/>
    <cellStyle name="_RangePropertiesColumns_Εκτίμηση Q3 2013 V1_Object CN41_8 nov2013_v3_m" xfId="2497" xr:uid="{00000000-0005-0000-0000-0000D9050000}"/>
    <cellStyle name="_RangePropertiesColumns_Εκτίμηση Q3 2013 V1_Object CN41_8 nov2013_v4_m" xfId="2498" xr:uid="{00000000-0005-0000-0000-0000DA050000}"/>
    <cellStyle name="_RangePropertiesColumns_Εκτίμηση Q3 2013 V1_Object CN41_8 nov2013_v5_m" xfId="2499" xr:uid="{00000000-0005-0000-0000-0000DB050000}"/>
    <cellStyle name="_RangePropertiesColumns_Εκτίμηση Q3 2013_2013-06-28" xfId="2500" xr:uid="{00000000-0005-0000-0000-0000DC050000}"/>
    <cellStyle name="_RangePropertiesColumns_Εκτίμηση Q3 2013_2013-06-28_Object CN41_12 nov2013_V2" xfId="2501" xr:uid="{00000000-0005-0000-0000-0000DD050000}"/>
    <cellStyle name="_RangePropertiesColumns_Εκτίμηση Q3 2013_2013-06-28_Object CN41_8 nov2013_v3_m" xfId="2502" xr:uid="{00000000-0005-0000-0000-0000DE050000}"/>
    <cellStyle name="_RangePropertiesColumns_Εκτίμηση Q3 2013_2013-06-28_Object CN41_8 nov2013_v4_m" xfId="2503" xr:uid="{00000000-0005-0000-0000-0000DF050000}"/>
    <cellStyle name="_RangePropertiesColumns_Εκτίμηση Q3 2013_2013-06-28_Object CN41_8 nov2013_v5_m" xfId="2504" xr:uid="{00000000-0005-0000-0000-0000E0050000}"/>
    <cellStyle name="_RangePropertiesColumns_Συγκεντρωτικό_Bgt2013 v10" xfId="2505" xr:uid="{00000000-0005-0000-0000-0000E1050000}"/>
    <cellStyle name="_RangePropertiesColumns_Φύλλο1" xfId="2506" xr:uid="{00000000-0005-0000-0000-0000E2050000}"/>
    <cellStyle name="_RangePropertiesColumns_Φύλλο1_Object CN41_12 nov2013_V2" xfId="2507" xr:uid="{00000000-0005-0000-0000-0000E3050000}"/>
    <cellStyle name="_RangePropertiesColumns_Φύλλο1_Object CN41_8 nov2013_v3_m" xfId="2508" xr:uid="{00000000-0005-0000-0000-0000E4050000}"/>
    <cellStyle name="_RangePropertiesColumns_Φύλλο1_Object CN41_8 nov2013_v4_m" xfId="2509" xr:uid="{00000000-0005-0000-0000-0000E5050000}"/>
    <cellStyle name="_RangePropertiesColumns_Φύλλο1_Object CN41_8 nov2013_v5_m" xfId="2510" xr:uid="{00000000-0005-0000-0000-0000E6050000}"/>
    <cellStyle name="_RangeRows" xfId="2511" xr:uid="{00000000-0005-0000-0000-0000E7050000}"/>
    <cellStyle name="_RangeRows_110707 BPI 2012 Budg - Appendix 3 - Finances and Projects EN" xfId="5374" xr:uid="{00000000-0005-0000-0000-0000E8050000}"/>
    <cellStyle name="_RangeRows_110707 BPI 2012 Budg - Appendix 3 - Finances and Projects EN_FINAL UPDATE" xfId="5375" xr:uid="{00000000-0005-0000-0000-0000E9050000}"/>
    <cellStyle name="_RangeRows_110711 BPI 2012 Budg - Pres Budget EN" xfId="2512" xr:uid="{00000000-0005-0000-0000-0000EA050000}"/>
    <cellStyle name="_RangeRows_110711 BPI 2012 Budg - Pres Budget EN_2013A EXPENSES BUD" xfId="2513" xr:uid="{00000000-0005-0000-0000-0000EB050000}"/>
    <cellStyle name="_RangeRows_110711 BPI 2012 Budg - Pres Budget EN_Συγκεντρωτικό_Bgt2013 v10" xfId="2514" xr:uid="{00000000-0005-0000-0000-0000EC050000}"/>
    <cellStyle name="_RangeRows_2011-12 TOTAL BUDGET" xfId="5376" xr:uid="{00000000-0005-0000-0000-0000ED050000}"/>
    <cellStyle name="_RangeRows_2013A EXPENSES BUD" xfId="2515" xr:uid="{00000000-0005-0000-0000-0000EE050000}"/>
    <cellStyle name="_RangeRows_Business review - Excel templates" xfId="5377" xr:uid="{00000000-0005-0000-0000-0000EF050000}"/>
    <cellStyle name="_RangeRows_CHEX split Omega " xfId="2516" xr:uid="{00000000-0005-0000-0000-0000F0050000}"/>
    <cellStyle name="_RangeRows_CHEX split Omega _2013A EXPENSES BUD" xfId="2517" xr:uid="{00000000-0005-0000-0000-0000F1050000}"/>
    <cellStyle name="_RangeRows_CHEX split Omega _Συγκεντρωτικό_Bgt2013 v10" xfId="2518" xr:uid="{00000000-0005-0000-0000-0000F2050000}"/>
    <cellStyle name="_RangeRows_Commissions" xfId="2519" xr:uid="{00000000-0005-0000-0000-0000F3050000}"/>
    <cellStyle name="_RangeRows_Commissions_2013A EXPENSES BUD" xfId="2520" xr:uid="{00000000-0005-0000-0000-0000F4050000}"/>
    <cellStyle name="_RangeRows_Commissions_Συγκεντρωτικό_Bgt2013 v10" xfId="2521" xr:uid="{00000000-0005-0000-0000-0000F5050000}"/>
    <cellStyle name="_RangeRows_Copie de Budget 2012 V10 restauré" xfId="2522" xr:uid="{00000000-0005-0000-0000-0000F6050000}"/>
    <cellStyle name="_RangeRows_Copie de Budget 2012 V10 restauré_2013A EXPENSES BUD" xfId="2523" xr:uid="{00000000-0005-0000-0000-0000F7050000}"/>
    <cellStyle name="_RangeRows_Copie de Budget 2012 V10 restauré_Συγκεντρωτικό_Bgt2013 v10" xfId="2524" xr:uid="{00000000-0005-0000-0000-0000F8050000}"/>
    <cellStyle name="_RangeRows_Depreciation_June 2013 IEUR_17 07 2013" xfId="2525" xr:uid="{00000000-0005-0000-0000-0000F9050000}"/>
    <cellStyle name="_RangeRows_Depreciation_June 2013 IEUR_17 07 2013_Object CN41_12 nov2013_V2" xfId="2526" xr:uid="{00000000-0005-0000-0000-0000FA050000}"/>
    <cellStyle name="_RangeRows_Depreciation_June 2013 IEUR_17 07 2013_Object CN41_8 nov2013_v3_m" xfId="2527" xr:uid="{00000000-0005-0000-0000-0000FB050000}"/>
    <cellStyle name="_RangeRows_Depreciation_June 2013 IEUR_17 07 2013_Object CN41_8 nov2013_v4_m" xfId="2528" xr:uid="{00000000-0005-0000-0000-0000FC050000}"/>
    <cellStyle name="_RangeRows_Depreciation_June 2013 IEUR_17 07 2013_Object CN41_8 nov2013_v5_m" xfId="2529" xr:uid="{00000000-0005-0000-0000-0000FD050000}"/>
    <cellStyle name="_RangeRows_EB Group figures_ENOPISOL" xfId="2530" xr:uid="{00000000-0005-0000-0000-0000FE050000}"/>
    <cellStyle name="_RangeRows_EB Group figures_ENOPISOL_Object CN41_12 nov2013_V2" xfId="2531" xr:uid="{00000000-0005-0000-0000-0000FF050000}"/>
    <cellStyle name="_RangeRows_EB Group figures_ENOPISOL_Object CN41_8 nov2013_v3_m" xfId="2532" xr:uid="{00000000-0005-0000-0000-000000060000}"/>
    <cellStyle name="_RangeRows_EB Group figures_ENOPISOL_Object CN41_8 nov2013_v4_m" xfId="2533" xr:uid="{00000000-0005-0000-0000-000001060000}"/>
    <cellStyle name="_RangeRows_EB Group figures_ENOPISOL_Object CN41_8 nov2013_v5_m" xfId="2534" xr:uid="{00000000-0005-0000-0000-000002060000}"/>
    <cellStyle name="_RangeRows_ektos HK DEPOS" xfId="2535" xr:uid="{00000000-0005-0000-0000-000003060000}"/>
    <cellStyle name="_RangeRows_ektos HK DEPOS_2013A EXPENSES BUD" xfId="2536" xr:uid="{00000000-0005-0000-0000-000004060000}"/>
    <cellStyle name="_RangeRows_ektos HK DEPOS_General Expenses 2012" xfId="2537" xr:uid="{00000000-0005-0000-0000-000005060000}"/>
    <cellStyle name="_RangeRows_ektos HK DEPOS_General Expenses 2012_Object CN41_12 nov2013_V2" xfId="2538" xr:uid="{00000000-0005-0000-0000-000006060000}"/>
    <cellStyle name="_RangeRows_ektos HK DEPOS_General Expenses 2012_Object CN41_8 nov2013_v3_m" xfId="2539" xr:uid="{00000000-0005-0000-0000-000007060000}"/>
    <cellStyle name="_RangeRows_ektos HK DEPOS_General Expenses 2012_Object CN41_8 nov2013_v4_m" xfId="2540" xr:uid="{00000000-0005-0000-0000-000008060000}"/>
    <cellStyle name="_RangeRows_ektos HK DEPOS_General Expenses 2012_Object CN41_8 nov2013_v5_m" xfId="2541" xr:uid="{00000000-0005-0000-0000-000009060000}"/>
    <cellStyle name="_RangeRows_ektos HK DEPOS_general expenses_06 2013" xfId="2542" xr:uid="{00000000-0005-0000-0000-00000A060000}"/>
    <cellStyle name="_RangeRows_ektos HK DEPOS_general expenses_06 2013_14_08 2013" xfId="2543" xr:uid="{00000000-0005-0000-0000-00000B060000}"/>
    <cellStyle name="_RangeRows_ektos HK DEPOS_general expenses_06 2013_14_08 2013_Object CN41_12 nov2013_V2" xfId="2544" xr:uid="{00000000-0005-0000-0000-00000C060000}"/>
    <cellStyle name="_RangeRows_ektos HK DEPOS_general expenses_06 2013_14_08 2013_Object CN41_8 nov2013_v3_m" xfId="2545" xr:uid="{00000000-0005-0000-0000-00000D060000}"/>
    <cellStyle name="_RangeRows_ektos HK DEPOS_general expenses_06 2013_14_08 2013_Object CN41_8 nov2013_v4_m" xfId="2546" xr:uid="{00000000-0005-0000-0000-00000E060000}"/>
    <cellStyle name="_RangeRows_ektos HK DEPOS_general expenses_06 2013_14_08 2013_Object CN41_8 nov2013_v5_m" xfId="2547" xr:uid="{00000000-0005-0000-0000-00000F060000}"/>
    <cellStyle name="_RangeRows_ektos HK DEPOS_general expenses_06 2013_Object CN41_12 nov2013_V2" xfId="2548" xr:uid="{00000000-0005-0000-0000-000010060000}"/>
    <cellStyle name="_RangeRows_ektos HK DEPOS_general expenses_06 2013_Object CN41_8 nov2013_v3_m" xfId="2549" xr:uid="{00000000-0005-0000-0000-000011060000}"/>
    <cellStyle name="_RangeRows_ektos HK DEPOS_general expenses_06 2013_Object CN41_8 nov2013_v4_m" xfId="2550" xr:uid="{00000000-0005-0000-0000-000012060000}"/>
    <cellStyle name="_RangeRows_ektos HK DEPOS_general expenses_06 2013_Object CN41_8 nov2013_v5_m" xfId="2551" xr:uid="{00000000-0005-0000-0000-000013060000}"/>
    <cellStyle name="_RangeRows_ektos HK DEPOS_I-DLY_EMPORIKI_updated" xfId="2552" xr:uid="{00000000-0005-0000-0000-000014060000}"/>
    <cellStyle name="_RangeRows_ektos HK DEPOS_Εκτίμηση Q3 2013 V1" xfId="2553" xr:uid="{00000000-0005-0000-0000-000015060000}"/>
    <cellStyle name="_RangeRows_ektos HK DEPOS_Εκτίμηση Q3 2013 V1_Object CN41_12 nov2013_V2" xfId="2554" xr:uid="{00000000-0005-0000-0000-000016060000}"/>
    <cellStyle name="_RangeRows_ektos HK DEPOS_Εκτίμηση Q3 2013 V1_Object CN41_8 nov2013_v3_m" xfId="2555" xr:uid="{00000000-0005-0000-0000-000017060000}"/>
    <cellStyle name="_RangeRows_ektos HK DEPOS_Εκτίμηση Q3 2013 V1_Object CN41_8 nov2013_v4_m" xfId="2556" xr:uid="{00000000-0005-0000-0000-000018060000}"/>
    <cellStyle name="_RangeRows_ektos HK DEPOS_Εκτίμηση Q3 2013 V1_Object CN41_8 nov2013_v5_m" xfId="2557" xr:uid="{00000000-0005-0000-0000-000019060000}"/>
    <cellStyle name="_RangeRows_ektos HK DEPOS_Εκτίμηση Q3 2013_2013-06-28" xfId="2558" xr:uid="{00000000-0005-0000-0000-00001A060000}"/>
    <cellStyle name="_RangeRows_ektos HK DEPOS_Εκτίμηση Q3 2013_2013-06-28_Object CN41_12 nov2013_V2" xfId="2559" xr:uid="{00000000-0005-0000-0000-00001B060000}"/>
    <cellStyle name="_RangeRows_ektos HK DEPOS_Εκτίμηση Q3 2013_2013-06-28_Object CN41_8 nov2013_v3_m" xfId="2560" xr:uid="{00000000-0005-0000-0000-00001C060000}"/>
    <cellStyle name="_RangeRows_ektos HK DEPOS_Εκτίμηση Q3 2013_2013-06-28_Object CN41_8 nov2013_v4_m" xfId="2561" xr:uid="{00000000-0005-0000-0000-00001D060000}"/>
    <cellStyle name="_RangeRows_ektos HK DEPOS_Εκτίμηση Q3 2013_2013-06-28_Object CN41_8 nov2013_v5_m" xfId="2562" xr:uid="{00000000-0005-0000-0000-00001E060000}"/>
    <cellStyle name="_RangeRows_ektos HK DEPOS_Συγκεντρωτικό_Bgt2013 v10" xfId="2563" xr:uid="{00000000-0005-0000-0000-00001F060000}"/>
    <cellStyle name="_RangeRows_ektos HK DEPOS_Φύλλο1" xfId="2564" xr:uid="{00000000-0005-0000-0000-000020060000}"/>
    <cellStyle name="_RangeRows_ektos HK DEPOS_Φύλλο1_Object CN41_12 nov2013_V2" xfId="2565" xr:uid="{00000000-0005-0000-0000-000021060000}"/>
    <cellStyle name="_RangeRows_ektos HK DEPOS_Φύλλο1_Object CN41_8 nov2013_v3_m" xfId="2566" xr:uid="{00000000-0005-0000-0000-000022060000}"/>
    <cellStyle name="_RangeRows_ektos HK DEPOS_Φύλλο1_Object CN41_8 nov2013_v4_m" xfId="2567" xr:uid="{00000000-0005-0000-0000-000023060000}"/>
    <cellStyle name="_RangeRows_ektos HK DEPOS_Φύλλο1_Object CN41_8 nov2013_v5_m" xfId="2568" xr:uid="{00000000-0005-0000-0000-000024060000}"/>
    <cellStyle name="_RangeRows_Emporiki Analysis" xfId="2569" xr:uid="{00000000-0005-0000-0000-000025060000}"/>
    <cellStyle name="_RangeRows_Emporiki Analysis_Object CN41_12 nov2013_V2" xfId="2570" xr:uid="{00000000-0005-0000-0000-000026060000}"/>
    <cellStyle name="_RangeRows_Emporiki Analysis_Object CN41_8 nov2013_v3_m" xfId="2571" xr:uid="{00000000-0005-0000-0000-000027060000}"/>
    <cellStyle name="_RangeRows_Emporiki Analysis_Object CN41_8 nov2013_v4_m" xfId="2572" xr:uid="{00000000-0005-0000-0000-000028060000}"/>
    <cellStyle name="_RangeRows_Emporiki Analysis_Object CN41_8 nov2013_v5_m" xfId="2573" xr:uid="{00000000-0005-0000-0000-000029060000}"/>
    <cellStyle name="_RangeRows_Feuil1" xfId="2574" xr:uid="{00000000-0005-0000-0000-00002A060000}"/>
    <cellStyle name="_RangeRows_Feuil1_1" xfId="2575" xr:uid="{00000000-0005-0000-0000-00002B060000}"/>
    <cellStyle name="_RangeRows_Feuil1_1_2013A EXPENSES BUD" xfId="2576" xr:uid="{00000000-0005-0000-0000-00002C060000}"/>
    <cellStyle name="_RangeRows_Feuil1_1_Indicateurs spécifiques filiale" xfId="2577" xr:uid="{00000000-0005-0000-0000-00002D060000}"/>
    <cellStyle name="_RangeRows_Feuil1_1_Indicateurs spécifiques filiale_2013A EXPENSES BUD" xfId="2578" xr:uid="{00000000-0005-0000-0000-00002E060000}"/>
    <cellStyle name="_RangeRows_Feuil1_1_Indicateurs spécifiques filiale_Συγκεντρωτικό_Bgt2013 v10" xfId="2579" xr:uid="{00000000-0005-0000-0000-00002F060000}"/>
    <cellStyle name="_RangeRows_Feuil1_1_Indicateurs spécifiques filiale1" xfId="2580" xr:uid="{00000000-0005-0000-0000-000030060000}"/>
    <cellStyle name="_RangeRows_Feuil1_1_Indicateurs spécifiques filiale1_2013A EXPENSES BUD" xfId="2581" xr:uid="{00000000-0005-0000-0000-000031060000}"/>
    <cellStyle name="_RangeRows_Feuil1_1_Indicateurs spécifiques filiale1_Συγκεντρωτικό_Bgt2013 v10" xfId="2582" xr:uid="{00000000-0005-0000-0000-000032060000}"/>
    <cellStyle name="_RangeRows_Feuil1_1_Συγκεντρωτικό_Bgt2013 v10" xfId="2583" xr:uid="{00000000-0005-0000-0000-000033060000}"/>
    <cellStyle name="_RangeRows_Feuil1_2013A EXPENSES BUD" xfId="2584" xr:uid="{00000000-0005-0000-0000-000034060000}"/>
    <cellStyle name="_RangeRows_Feuil1_Συγκεντρωτικό_Bgt2013 v10" xfId="2585" xr:uid="{00000000-0005-0000-0000-000035060000}"/>
    <cellStyle name="_RangeRows_Feuil2" xfId="2586" xr:uid="{00000000-0005-0000-0000-000036060000}"/>
    <cellStyle name="_RangeRows_Feuil2_1" xfId="2587" xr:uid="{00000000-0005-0000-0000-000037060000}"/>
    <cellStyle name="_RangeRows_Feuil2_1_2013A EXPENSES BUD" xfId="2588" xr:uid="{00000000-0005-0000-0000-000038060000}"/>
    <cellStyle name="_RangeRows_Feuil2_1_Indicateurs spécifiques filiale" xfId="2589" xr:uid="{00000000-0005-0000-0000-000039060000}"/>
    <cellStyle name="_RangeRows_Feuil2_1_Indicateurs spécifiques filiale_2013A EXPENSES BUD" xfId="2590" xr:uid="{00000000-0005-0000-0000-00003A060000}"/>
    <cellStyle name="_RangeRows_Feuil2_1_Indicateurs spécifiques filiale_Συγκεντρωτικό_Bgt2013 v10" xfId="2591" xr:uid="{00000000-0005-0000-0000-00003B060000}"/>
    <cellStyle name="_RangeRows_Feuil2_1_Indicateurs spécifiques filiale1" xfId="2592" xr:uid="{00000000-0005-0000-0000-00003C060000}"/>
    <cellStyle name="_RangeRows_Feuil2_1_Indicateurs spécifiques filiale1_2013A EXPENSES BUD" xfId="2593" xr:uid="{00000000-0005-0000-0000-00003D060000}"/>
    <cellStyle name="_RangeRows_Feuil2_1_Indicateurs spécifiques filiale1_Συγκεντρωτικό_Bgt2013 v10" xfId="2594" xr:uid="{00000000-0005-0000-0000-00003E060000}"/>
    <cellStyle name="_RangeRows_Feuil2_1_Συγκεντρωτικό_Bgt2013 v10" xfId="2595" xr:uid="{00000000-0005-0000-0000-00003F060000}"/>
    <cellStyle name="_RangeRows_Feuil2_2013A EXPENSES BUD" xfId="2596" xr:uid="{00000000-0005-0000-0000-000040060000}"/>
    <cellStyle name="_RangeRows_Feuil2_Συγκεντρωτικό_Bgt2013 v10" xfId="2597" xr:uid="{00000000-0005-0000-0000-000041060000}"/>
    <cellStyle name="_RangeRows_General Expenses 2012" xfId="2598" xr:uid="{00000000-0005-0000-0000-000042060000}"/>
    <cellStyle name="_RangeRows_General Expenses 2012_Object CN41_12 nov2013_V2" xfId="2599" xr:uid="{00000000-0005-0000-0000-000043060000}"/>
    <cellStyle name="_RangeRows_General Expenses 2012_Object CN41_8 nov2013_v3_m" xfId="2600" xr:uid="{00000000-0005-0000-0000-000044060000}"/>
    <cellStyle name="_RangeRows_General Expenses 2012_Object CN41_8 nov2013_v4_m" xfId="2601" xr:uid="{00000000-0005-0000-0000-000045060000}"/>
    <cellStyle name="_RangeRows_General Expenses 2012_Object CN41_8 nov2013_v5_m" xfId="2602" xr:uid="{00000000-0005-0000-0000-000046060000}"/>
    <cellStyle name="_RangeRows_general expenses_06 2013" xfId="2603" xr:uid="{00000000-0005-0000-0000-000047060000}"/>
    <cellStyle name="_RangeRows_general expenses_06 2013_14_08 2013" xfId="2604" xr:uid="{00000000-0005-0000-0000-000048060000}"/>
    <cellStyle name="_RangeRows_general expenses_06 2013_14_08 2013_Object CN41_12 nov2013_V2" xfId="2605" xr:uid="{00000000-0005-0000-0000-000049060000}"/>
    <cellStyle name="_RangeRows_general expenses_06 2013_14_08 2013_Object CN41_8 nov2013_v3_m" xfId="2606" xr:uid="{00000000-0005-0000-0000-00004A060000}"/>
    <cellStyle name="_RangeRows_general expenses_06 2013_14_08 2013_Object CN41_8 nov2013_v4_m" xfId="2607" xr:uid="{00000000-0005-0000-0000-00004B060000}"/>
    <cellStyle name="_RangeRows_general expenses_06 2013_14_08 2013_Object CN41_8 nov2013_v5_m" xfId="2608" xr:uid="{00000000-0005-0000-0000-00004C060000}"/>
    <cellStyle name="_RangeRows_general expenses_06 2013_Object CN41_12 nov2013_V2" xfId="2609" xr:uid="{00000000-0005-0000-0000-00004D060000}"/>
    <cellStyle name="_RangeRows_general expenses_06 2013_Object CN41_8 nov2013_v3_m" xfId="2610" xr:uid="{00000000-0005-0000-0000-00004E060000}"/>
    <cellStyle name="_RangeRows_general expenses_06 2013_Object CN41_8 nov2013_v4_m" xfId="2611" xr:uid="{00000000-0005-0000-0000-00004F060000}"/>
    <cellStyle name="_RangeRows_general expenses_06 2013_Object CN41_8 nov2013_v5_m" xfId="2612" xr:uid="{00000000-0005-0000-0000-000050060000}"/>
    <cellStyle name="_RangeRows_Graph" xfId="2613" xr:uid="{00000000-0005-0000-0000-000051060000}"/>
    <cellStyle name="_RangeRows_Graph_2013A EXPENSES BUD" xfId="2614" xr:uid="{00000000-0005-0000-0000-000052060000}"/>
    <cellStyle name="_RangeRows_Graph_Συγκεντρωτικό_Bgt2013 v10" xfId="2615" xr:uid="{00000000-0005-0000-0000-000053060000}"/>
    <cellStyle name="_RangeRows_IAS" xfId="2616" xr:uid="{00000000-0005-0000-0000-000054060000}"/>
    <cellStyle name="_RangeRows_IAS_2013A EXPENSES BUD" xfId="2617" xr:uid="{00000000-0005-0000-0000-000055060000}"/>
    <cellStyle name="_RangeRows_IAS_General Expenses 2012" xfId="2618" xr:uid="{00000000-0005-0000-0000-000056060000}"/>
    <cellStyle name="_RangeRows_IAS_General Expenses 2012_Object CN41_12 nov2013_V2" xfId="2619" xr:uid="{00000000-0005-0000-0000-000057060000}"/>
    <cellStyle name="_RangeRows_IAS_General Expenses 2012_Object CN41_8 nov2013_v3_m" xfId="2620" xr:uid="{00000000-0005-0000-0000-000058060000}"/>
    <cellStyle name="_RangeRows_IAS_General Expenses 2012_Object CN41_8 nov2013_v4_m" xfId="2621" xr:uid="{00000000-0005-0000-0000-000059060000}"/>
    <cellStyle name="_RangeRows_IAS_General Expenses 2012_Object CN41_8 nov2013_v5_m" xfId="2622" xr:uid="{00000000-0005-0000-0000-00005A060000}"/>
    <cellStyle name="_RangeRows_IAS_general expenses_06 2013" xfId="2623" xr:uid="{00000000-0005-0000-0000-00005B060000}"/>
    <cellStyle name="_RangeRows_IAS_general expenses_06 2013_14_08 2013" xfId="2624" xr:uid="{00000000-0005-0000-0000-00005C060000}"/>
    <cellStyle name="_RangeRows_IAS_general expenses_06 2013_14_08 2013_Object CN41_12 nov2013_V2" xfId="2625" xr:uid="{00000000-0005-0000-0000-00005D060000}"/>
    <cellStyle name="_RangeRows_IAS_general expenses_06 2013_14_08 2013_Object CN41_8 nov2013_v3_m" xfId="2626" xr:uid="{00000000-0005-0000-0000-00005E060000}"/>
    <cellStyle name="_RangeRows_IAS_general expenses_06 2013_14_08 2013_Object CN41_8 nov2013_v4_m" xfId="2627" xr:uid="{00000000-0005-0000-0000-00005F060000}"/>
    <cellStyle name="_RangeRows_IAS_general expenses_06 2013_14_08 2013_Object CN41_8 nov2013_v5_m" xfId="2628" xr:uid="{00000000-0005-0000-0000-000060060000}"/>
    <cellStyle name="_RangeRows_IAS_general expenses_06 2013_Object CN41_12 nov2013_V2" xfId="2629" xr:uid="{00000000-0005-0000-0000-000061060000}"/>
    <cellStyle name="_RangeRows_IAS_general expenses_06 2013_Object CN41_8 nov2013_v3_m" xfId="2630" xr:uid="{00000000-0005-0000-0000-000062060000}"/>
    <cellStyle name="_RangeRows_IAS_general expenses_06 2013_Object CN41_8 nov2013_v4_m" xfId="2631" xr:uid="{00000000-0005-0000-0000-000063060000}"/>
    <cellStyle name="_RangeRows_IAS_general expenses_06 2013_Object CN41_8 nov2013_v5_m" xfId="2632" xr:uid="{00000000-0005-0000-0000-000064060000}"/>
    <cellStyle name="_RangeRows_IAS_I-DLY_EMPORIKI_updated" xfId="2633" xr:uid="{00000000-0005-0000-0000-000065060000}"/>
    <cellStyle name="_RangeRows_IAS_Εκτίμηση Q3 2013 V1" xfId="2634" xr:uid="{00000000-0005-0000-0000-000066060000}"/>
    <cellStyle name="_RangeRows_IAS_Εκτίμηση Q3 2013 V1_Object CN41_12 nov2013_V2" xfId="2635" xr:uid="{00000000-0005-0000-0000-000067060000}"/>
    <cellStyle name="_RangeRows_IAS_Εκτίμηση Q3 2013 V1_Object CN41_8 nov2013_v3_m" xfId="2636" xr:uid="{00000000-0005-0000-0000-000068060000}"/>
    <cellStyle name="_RangeRows_IAS_Εκτίμηση Q3 2013 V1_Object CN41_8 nov2013_v4_m" xfId="2637" xr:uid="{00000000-0005-0000-0000-000069060000}"/>
    <cellStyle name="_RangeRows_IAS_Εκτίμηση Q3 2013 V1_Object CN41_8 nov2013_v5_m" xfId="2638" xr:uid="{00000000-0005-0000-0000-00006A060000}"/>
    <cellStyle name="_RangeRows_IAS_Εκτίμηση Q3 2013_2013-06-28" xfId="2639" xr:uid="{00000000-0005-0000-0000-00006B060000}"/>
    <cellStyle name="_RangeRows_IAS_Εκτίμηση Q3 2013_2013-06-28_Object CN41_12 nov2013_V2" xfId="2640" xr:uid="{00000000-0005-0000-0000-00006C060000}"/>
    <cellStyle name="_RangeRows_IAS_Εκτίμηση Q3 2013_2013-06-28_Object CN41_8 nov2013_v3_m" xfId="2641" xr:uid="{00000000-0005-0000-0000-00006D060000}"/>
    <cellStyle name="_RangeRows_IAS_Εκτίμηση Q3 2013_2013-06-28_Object CN41_8 nov2013_v4_m" xfId="2642" xr:uid="{00000000-0005-0000-0000-00006E060000}"/>
    <cellStyle name="_RangeRows_IAS_Εκτίμηση Q3 2013_2013-06-28_Object CN41_8 nov2013_v5_m" xfId="2643" xr:uid="{00000000-0005-0000-0000-00006F060000}"/>
    <cellStyle name="_RangeRows_IAS_Συγκεντρωτικό_Bgt2013 v10" xfId="2644" xr:uid="{00000000-0005-0000-0000-000070060000}"/>
    <cellStyle name="_RangeRows_IAS_Φύλλο1" xfId="2645" xr:uid="{00000000-0005-0000-0000-000071060000}"/>
    <cellStyle name="_RangeRows_IAS_Φύλλο1_Object CN41_12 nov2013_V2" xfId="2646" xr:uid="{00000000-0005-0000-0000-000072060000}"/>
    <cellStyle name="_RangeRows_IAS_Φύλλο1_Object CN41_8 nov2013_v3_m" xfId="2647" xr:uid="{00000000-0005-0000-0000-000073060000}"/>
    <cellStyle name="_RangeRows_IAS_Φύλλο1_Object CN41_8 nov2013_v4_m" xfId="2648" xr:uid="{00000000-0005-0000-0000-000074060000}"/>
    <cellStyle name="_RangeRows_IAS_Φύλλο1_Object CN41_8 nov2013_v5_m" xfId="2649" xr:uid="{00000000-0005-0000-0000-000075060000}"/>
    <cellStyle name="_RangeRows_I-DLY_EMPORIKI_updated" xfId="2650" xr:uid="{00000000-0005-0000-0000-000076060000}"/>
    <cellStyle name="_RangeRows_Inc statement" xfId="2651" xr:uid="{00000000-0005-0000-0000-000077060000}"/>
    <cellStyle name="_RangeRows_Inc statement_2013A EXPENSES BUD" xfId="2652" xr:uid="{00000000-0005-0000-0000-000078060000}"/>
    <cellStyle name="_RangeRows_Inc statement_Συγκεντρωτικό_Bgt2013 v10" xfId="2653" xr:uid="{00000000-0005-0000-0000-000079060000}"/>
    <cellStyle name="_RangeRows_Income Stat. Om " xfId="2654" xr:uid="{00000000-0005-0000-0000-00007A060000}"/>
    <cellStyle name="_RangeRows_Income Stat. Om _2013A EXPENSES BUD" xfId="2655" xr:uid="{00000000-0005-0000-0000-00007B060000}"/>
    <cellStyle name="_RangeRows_Income Stat. Om _Συγκεντρωτικό_Bgt2013 v10" xfId="2656" xr:uid="{00000000-0005-0000-0000-00007C060000}"/>
    <cellStyle name="_RangeRows_Ind MultiCY" xfId="2657" xr:uid="{00000000-0005-0000-0000-00007D060000}"/>
    <cellStyle name="_RangeRows_Ind MultiCY_2013A EXPENSES BUD" xfId="2658" xr:uid="{00000000-0005-0000-0000-00007E060000}"/>
    <cellStyle name="_RangeRows_Ind MultiCY_Συγκεντρωτικό_Bgt2013 v10" xfId="2659" xr:uid="{00000000-0005-0000-0000-00007F060000}"/>
    <cellStyle name="_RangeRows_Ind Spec Om " xfId="2660" xr:uid="{00000000-0005-0000-0000-000080060000}"/>
    <cellStyle name="_RangeRows_Ind Spec Om _2013A EXPENSES BUD" xfId="2661" xr:uid="{00000000-0005-0000-0000-000081060000}"/>
    <cellStyle name="_RangeRows_Ind Spec Om _Συγκεντρωτικό_Bgt2013 v10" xfId="2662" xr:uid="{00000000-0005-0000-0000-000082060000}"/>
    <cellStyle name="_RangeRows_Indicateurs spécifiques filiale1" xfId="2663" xr:uid="{00000000-0005-0000-0000-000083060000}"/>
    <cellStyle name="_RangeRows_Indicateurs spécifiques filiale1_2013A EXPENSES BUD" xfId="2664" xr:uid="{00000000-0005-0000-0000-000084060000}"/>
    <cellStyle name="_RangeRows_Indicateurs spécifiques filiale1_Συγκεντρωτικό_Bgt2013 v10" xfId="2665" xr:uid="{00000000-0005-0000-0000-000085060000}"/>
    <cellStyle name="_RangeRows_Maroc (1)" xfId="2666" xr:uid="{00000000-0005-0000-0000-000086060000}"/>
    <cellStyle name="_RangeRows_Maroc (1)_2013A EXPENSES BUD" xfId="2667" xr:uid="{00000000-0005-0000-0000-000087060000}"/>
    <cellStyle name="_RangeRows_Maroc (1)_Συγκεντρωτικό_Bgt2013 v10" xfId="2668" xr:uid="{00000000-0005-0000-0000-000088060000}"/>
    <cellStyle name="_RangeRows_NBI graph" xfId="2669" xr:uid="{00000000-0005-0000-0000-000089060000}"/>
    <cellStyle name="_RangeRows_NBI graph_2013A EXPENSES BUD" xfId="2670" xr:uid="{00000000-0005-0000-0000-00008A060000}"/>
    <cellStyle name="_RangeRows_NBI graph_Συγκεντρωτικό_Bgt2013 v10" xfId="2671" xr:uid="{00000000-0005-0000-0000-00008B060000}"/>
    <cellStyle name="_RangeRows_Oper Exp" xfId="2672" xr:uid="{00000000-0005-0000-0000-00008C060000}"/>
    <cellStyle name="_RangeRows_Oper Exp_2013A EXPENSES BUD" xfId="2673" xr:uid="{00000000-0005-0000-0000-00008D060000}"/>
    <cellStyle name="_RangeRows_Oper Exp_Συγκεντρωτικό_Bgt2013 v10" xfId="2674" xr:uid="{00000000-0005-0000-0000-00008E060000}"/>
    <cellStyle name="_RangeRows_Prop Bud" xfId="2675" xr:uid="{00000000-0005-0000-0000-00008F060000}"/>
    <cellStyle name="_RangeRows_Prop Bud_2013A EXPENSES BUD" xfId="2676" xr:uid="{00000000-0005-0000-0000-000090060000}"/>
    <cellStyle name="_RangeRows_Prop Bud_Συγκεντρωτικό_Bgt2013 v10" xfId="2677" xr:uid="{00000000-0005-0000-0000-000091060000}"/>
    <cellStyle name="_RangeRows_Reclassifications.xls" xfId="2678" xr:uid="{00000000-0005-0000-0000-000092060000}"/>
    <cellStyle name="_RangeRows_Recon" xfId="2679" xr:uid="{00000000-0005-0000-0000-000093060000}"/>
    <cellStyle name="_RangeRows_Recon_2013A EXPENSES BUD" xfId="2680" xr:uid="{00000000-0005-0000-0000-000094060000}"/>
    <cellStyle name="_RangeRows_Recon_General Expenses 2012" xfId="2681" xr:uid="{00000000-0005-0000-0000-000095060000}"/>
    <cellStyle name="_RangeRows_Recon_General Expenses 2012_Object CN41_12 nov2013_V2" xfId="2682" xr:uid="{00000000-0005-0000-0000-000096060000}"/>
    <cellStyle name="_RangeRows_Recon_General Expenses 2012_Object CN41_8 nov2013_v3_m" xfId="2683" xr:uid="{00000000-0005-0000-0000-000097060000}"/>
    <cellStyle name="_RangeRows_Recon_General Expenses 2012_Object CN41_8 nov2013_v4_m" xfId="2684" xr:uid="{00000000-0005-0000-0000-000098060000}"/>
    <cellStyle name="_RangeRows_Recon_General Expenses 2012_Object CN41_8 nov2013_v5_m" xfId="2685" xr:uid="{00000000-0005-0000-0000-000099060000}"/>
    <cellStyle name="_RangeRows_Recon_general expenses_06 2013" xfId="2686" xr:uid="{00000000-0005-0000-0000-00009A060000}"/>
    <cellStyle name="_RangeRows_Recon_general expenses_06 2013_14_08 2013" xfId="2687" xr:uid="{00000000-0005-0000-0000-00009B060000}"/>
    <cellStyle name="_RangeRows_Recon_general expenses_06 2013_14_08 2013_Object CN41_12 nov2013_V2" xfId="2688" xr:uid="{00000000-0005-0000-0000-00009C060000}"/>
    <cellStyle name="_RangeRows_Recon_general expenses_06 2013_14_08 2013_Object CN41_8 nov2013_v3_m" xfId="2689" xr:uid="{00000000-0005-0000-0000-00009D060000}"/>
    <cellStyle name="_RangeRows_Recon_general expenses_06 2013_14_08 2013_Object CN41_8 nov2013_v4_m" xfId="2690" xr:uid="{00000000-0005-0000-0000-00009E060000}"/>
    <cellStyle name="_RangeRows_Recon_general expenses_06 2013_14_08 2013_Object CN41_8 nov2013_v5_m" xfId="2691" xr:uid="{00000000-0005-0000-0000-00009F060000}"/>
    <cellStyle name="_RangeRows_Recon_general expenses_06 2013_Object CN41_12 nov2013_V2" xfId="2692" xr:uid="{00000000-0005-0000-0000-0000A0060000}"/>
    <cellStyle name="_RangeRows_Recon_general expenses_06 2013_Object CN41_8 nov2013_v3_m" xfId="2693" xr:uid="{00000000-0005-0000-0000-0000A1060000}"/>
    <cellStyle name="_RangeRows_Recon_general expenses_06 2013_Object CN41_8 nov2013_v4_m" xfId="2694" xr:uid="{00000000-0005-0000-0000-0000A2060000}"/>
    <cellStyle name="_RangeRows_Recon_general expenses_06 2013_Object CN41_8 nov2013_v5_m" xfId="2695" xr:uid="{00000000-0005-0000-0000-0000A3060000}"/>
    <cellStyle name="_RangeRows_Recon_I-DLY_EMPORIKI_updated" xfId="2696" xr:uid="{00000000-0005-0000-0000-0000A4060000}"/>
    <cellStyle name="_RangeRows_Recon_Εκτίμηση Q3 2013 V1" xfId="2697" xr:uid="{00000000-0005-0000-0000-0000A5060000}"/>
    <cellStyle name="_RangeRows_Recon_Εκτίμηση Q3 2013 V1_Object CN41_12 nov2013_V2" xfId="2698" xr:uid="{00000000-0005-0000-0000-0000A6060000}"/>
    <cellStyle name="_RangeRows_Recon_Εκτίμηση Q3 2013 V1_Object CN41_8 nov2013_v3_m" xfId="2699" xr:uid="{00000000-0005-0000-0000-0000A7060000}"/>
    <cellStyle name="_RangeRows_Recon_Εκτίμηση Q3 2013 V1_Object CN41_8 nov2013_v4_m" xfId="2700" xr:uid="{00000000-0005-0000-0000-0000A8060000}"/>
    <cellStyle name="_RangeRows_Recon_Εκτίμηση Q3 2013 V1_Object CN41_8 nov2013_v5_m" xfId="2701" xr:uid="{00000000-0005-0000-0000-0000A9060000}"/>
    <cellStyle name="_RangeRows_Recon_Εκτίμηση Q3 2013_2013-06-28" xfId="2702" xr:uid="{00000000-0005-0000-0000-0000AA060000}"/>
    <cellStyle name="_RangeRows_Recon_Εκτίμηση Q3 2013_2013-06-28_Object CN41_12 nov2013_V2" xfId="2703" xr:uid="{00000000-0005-0000-0000-0000AB060000}"/>
    <cellStyle name="_RangeRows_Recon_Εκτίμηση Q3 2013_2013-06-28_Object CN41_8 nov2013_v3_m" xfId="2704" xr:uid="{00000000-0005-0000-0000-0000AC060000}"/>
    <cellStyle name="_RangeRows_Recon_Εκτίμηση Q3 2013_2013-06-28_Object CN41_8 nov2013_v4_m" xfId="2705" xr:uid="{00000000-0005-0000-0000-0000AD060000}"/>
    <cellStyle name="_RangeRows_Recon_Εκτίμηση Q3 2013_2013-06-28_Object CN41_8 nov2013_v5_m" xfId="2706" xr:uid="{00000000-0005-0000-0000-0000AE060000}"/>
    <cellStyle name="_RangeRows_Recon_Συγκεντρωτικό_Bgt2013 v10" xfId="2707" xr:uid="{00000000-0005-0000-0000-0000AF060000}"/>
    <cellStyle name="_RangeRows_Recon_Φύλλο1" xfId="2708" xr:uid="{00000000-0005-0000-0000-0000B0060000}"/>
    <cellStyle name="_RangeRows_Recon_Φύλλο1_Object CN41_12 nov2013_V2" xfId="2709" xr:uid="{00000000-0005-0000-0000-0000B1060000}"/>
    <cellStyle name="_RangeRows_Recon_Φύλλο1_Object CN41_8 nov2013_v3_m" xfId="2710" xr:uid="{00000000-0005-0000-0000-0000B2060000}"/>
    <cellStyle name="_RangeRows_Recon_Φύλλο1_Object CN41_8 nov2013_v4_m" xfId="2711" xr:uid="{00000000-0005-0000-0000-0000B3060000}"/>
    <cellStyle name="_RangeRows_Recon_Φύλλο1_Object CN41_8 nov2013_v5_m" xfId="2712" xr:uid="{00000000-0005-0000-0000-0000B4060000}"/>
    <cellStyle name="_RangeRows_RECONCILIATION (1ST ROUND)" xfId="2713" xr:uid="{00000000-0005-0000-0000-0000B5060000}"/>
    <cellStyle name="_RangeRows_RECONCILIATION (1ST ROUND)_2013A EXPENSES BUD" xfId="2714" xr:uid="{00000000-0005-0000-0000-0000B6060000}"/>
    <cellStyle name="_RangeRows_RECONCILIATION (1ST ROUND)_General Expenses 2012" xfId="2715" xr:uid="{00000000-0005-0000-0000-0000B7060000}"/>
    <cellStyle name="_RangeRows_RECONCILIATION (1ST ROUND)_General Expenses 2012_Object CN41_12 nov2013_V2" xfId="2716" xr:uid="{00000000-0005-0000-0000-0000B8060000}"/>
    <cellStyle name="_RangeRows_RECONCILIATION (1ST ROUND)_General Expenses 2012_Object CN41_8 nov2013_v3_m" xfId="2717" xr:uid="{00000000-0005-0000-0000-0000B9060000}"/>
    <cellStyle name="_RangeRows_RECONCILIATION (1ST ROUND)_General Expenses 2012_Object CN41_8 nov2013_v4_m" xfId="2718" xr:uid="{00000000-0005-0000-0000-0000BA060000}"/>
    <cellStyle name="_RangeRows_RECONCILIATION (1ST ROUND)_General Expenses 2012_Object CN41_8 nov2013_v5_m" xfId="2719" xr:uid="{00000000-0005-0000-0000-0000BB060000}"/>
    <cellStyle name="_RangeRows_RECONCILIATION (1ST ROUND)_general expenses_06 2013" xfId="2720" xr:uid="{00000000-0005-0000-0000-0000BC060000}"/>
    <cellStyle name="_RangeRows_RECONCILIATION (1ST ROUND)_general expenses_06 2013_14_08 2013" xfId="2721" xr:uid="{00000000-0005-0000-0000-0000BD060000}"/>
    <cellStyle name="_RangeRows_RECONCILIATION (1ST ROUND)_general expenses_06 2013_14_08 2013_Object CN41_12 nov2013_V2" xfId="2722" xr:uid="{00000000-0005-0000-0000-0000BE060000}"/>
    <cellStyle name="_RangeRows_RECONCILIATION (1ST ROUND)_general expenses_06 2013_14_08 2013_Object CN41_8 nov2013_v3_m" xfId="2723" xr:uid="{00000000-0005-0000-0000-0000BF060000}"/>
    <cellStyle name="_RangeRows_RECONCILIATION (1ST ROUND)_general expenses_06 2013_14_08 2013_Object CN41_8 nov2013_v4_m" xfId="2724" xr:uid="{00000000-0005-0000-0000-0000C0060000}"/>
    <cellStyle name="_RangeRows_RECONCILIATION (1ST ROUND)_general expenses_06 2013_14_08 2013_Object CN41_8 nov2013_v5_m" xfId="2725" xr:uid="{00000000-0005-0000-0000-0000C1060000}"/>
    <cellStyle name="_RangeRows_RECONCILIATION (1ST ROUND)_general expenses_06 2013_Object CN41_12 nov2013_V2" xfId="2726" xr:uid="{00000000-0005-0000-0000-0000C2060000}"/>
    <cellStyle name="_RangeRows_RECONCILIATION (1ST ROUND)_general expenses_06 2013_Object CN41_8 nov2013_v3_m" xfId="2727" xr:uid="{00000000-0005-0000-0000-0000C3060000}"/>
    <cellStyle name="_RangeRows_RECONCILIATION (1ST ROUND)_general expenses_06 2013_Object CN41_8 nov2013_v4_m" xfId="2728" xr:uid="{00000000-0005-0000-0000-0000C4060000}"/>
    <cellStyle name="_RangeRows_RECONCILIATION (1ST ROUND)_general expenses_06 2013_Object CN41_8 nov2013_v5_m" xfId="2729" xr:uid="{00000000-0005-0000-0000-0000C5060000}"/>
    <cellStyle name="_RangeRows_RECONCILIATION (1ST ROUND)_I-DLY_EMPORIKI_updated" xfId="2730" xr:uid="{00000000-0005-0000-0000-0000C6060000}"/>
    <cellStyle name="_RangeRows_RECONCILIATION (1ST ROUND)_Εκτίμηση Q3 2013 V1" xfId="2731" xr:uid="{00000000-0005-0000-0000-0000C7060000}"/>
    <cellStyle name="_RangeRows_RECONCILIATION (1ST ROUND)_Εκτίμηση Q3 2013 V1_Object CN41_12 nov2013_V2" xfId="2732" xr:uid="{00000000-0005-0000-0000-0000C8060000}"/>
    <cellStyle name="_RangeRows_RECONCILIATION (1ST ROUND)_Εκτίμηση Q3 2013 V1_Object CN41_8 nov2013_v3_m" xfId="2733" xr:uid="{00000000-0005-0000-0000-0000C9060000}"/>
    <cellStyle name="_RangeRows_RECONCILIATION (1ST ROUND)_Εκτίμηση Q3 2013 V1_Object CN41_8 nov2013_v4_m" xfId="2734" xr:uid="{00000000-0005-0000-0000-0000CA060000}"/>
    <cellStyle name="_RangeRows_RECONCILIATION (1ST ROUND)_Εκτίμηση Q3 2013 V1_Object CN41_8 nov2013_v5_m" xfId="2735" xr:uid="{00000000-0005-0000-0000-0000CB060000}"/>
    <cellStyle name="_RangeRows_RECONCILIATION (1ST ROUND)_Εκτίμηση Q3 2013_2013-06-28" xfId="2736" xr:uid="{00000000-0005-0000-0000-0000CC060000}"/>
    <cellStyle name="_RangeRows_RECONCILIATION (1ST ROUND)_Εκτίμηση Q3 2013_2013-06-28_Object CN41_12 nov2013_V2" xfId="2737" xr:uid="{00000000-0005-0000-0000-0000CD060000}"/>
    <cellStyle name="_RangeRows_RECONCILIATION (1ST ROUND)_Εκτίμηση Q3 2013_2013-06-28_Object CN41_8 nov2013_v3_m" xfId="2738" xr:uid="{00000000-0005-0000-0000-0000CE060000}"/>
    <cellStyle name="_RangeRows_RECONCILIATION (1ST ROUND)_Εκτίμηση Q3 2013_2013-06-28_Object CN41_8 nov2013_v4_m" xfId="2739" xr:uid="{00000000-0005-0000-0000-0000CF060000}"/>
    <cellStyle name="_RangeRows_RECONCILIATION (1ST ROUND)_Εκτίμηση Q3 2013_2013-06-28_Object CN41_8 nov2013_v5_m" xfId="2740" xr:uid="{00000000-0005-0000-0000-0000D0060000}"/>
    <cellStyle name="_RangeRows_RECONCILIATION (1ST ROUND)_Συγκεντρωτικό_Bgt2013 v10" xfId="2741" xr:uid="{00000000-0005-0000-0000-0000D1060000}"/>
    <cellStyle name="_RangeRows_RECONCILIATION (1ST ROUND)_Φύλλο1" xfId="2742" xr:uid="{00000000-0005-0000-0000-0000D2060000}"/>
    <cellStyle name="_RangeRows_RECONCILIATION (1ST ROUND)_Φύλλο1_Object CN41_12 nov2013_V2" xfId="2743" xr:uid="{00000000-0005-0000-0000-0000D3060000}"/>
    <cellStyle name="_RangeRows_RECONCILIATION (1ST ROUND)_Φύλλο1_Object CN41_8 nov2013_v3_m" xfId="2744" xr:uid="{00000000-0005-0000-0000-0000D4060000}"/>
    <cellStyle name="_RangeRows_RECONCILIATION (1ST ROUND)_Φύλλο1_Object CN41_8 nov2013_v4_m" xfId="2745" xr:uid="{00000000-0005-0000-0000-0000D5060000}"/>
    <cellStyle name="_RangeRows_RECONCILIATION (1ST ROUND)_Φύλλο1_Object CN41_8 nov2013_v5_m" xfId="2746" xr:uid="{00000000-0005-0000-0000-0000D6060000}"/>
    <cellStyle name="_RangeRows_Req Ind Spec" xfId="2747" xr:uid="{00000000-0005-0000-0000-0000D7060000}"/>
    <cellStyle name="_RangeRows_Req Ind Spec_2013A EXPENSES BUD" xfId="2748" xr:uid="{00000000-0005-0000-0000-0000D8060000}"/>
    <cellStyle name="_RangeRows_Req Ind Spec_Indicateurs spécifiques filiale" xfId="2749" xr:uid="{00000000-0005-0000-0000-0000D9060000}"/>
    <cellStyle name="_RangeRows_Req Ind Spec_Indicateurs spécifiques filiale_2013A EXPENSES BUD" xfId="2750" xr:uid="{00000000-0005-0000-0000-0000DA060000}"/>
    <cellStyle name="_RangeRows_Req Ind Spec_Indicateurs spécifiques filiale_Συγκεντρωτικό_Bgt2013 v10" xfId="2751" xr:uid="{00000000-0005-0000-0000-0000DB060000}"/>
    <cellStyle name="_RangeRows_Req Ind Spec_Indicateurs spécifiques filiale1" xfId="2752" xr:uid="{00000000-0005-0000-0000-0000DC060000}"/>
    <cellStyle name="_RangeRows_Req Ind Spec_Indicateurs spécifiques filiale1_2013A EXPENSES BUD" xfId="2753" xr:uid="{00000000-0005-0000-0000-0000DD060000}"/>
    <cellStyle name="_RangeRows_Req Ind Spec_Indicateurs spécifiques filiale1_Συγκεντρωτικό_Bgt2013 v10" xfId="2754" xr:uid="{00000000-0005-0000-0000-0000DE060000}"/>
    <cellStyle name="_RangeRows_Req Ind Spec_Συγκεντρωτικό_Bgt2013 v10" xfId="2755" xr:uid="{00000000-0005-0000-0000-0000DF060000}"/>
    <cellStyle name="_RangeRows_RM Ind Spec" xfId="2756" xr:uid="{00000000-0005-0000-0000-0000E0060000}"/>
    <cellStyle name="_RangeRows_RM Ind Spec_2013A EXPENSES BUD" xfId="2757" xr:uid="{00000000-0005-0000-0000-0000E1060000}"/>
    <cellStyle name="_RangeRows_RM Ind Spec_Συγκεντρωτικό_Bgt2013 v10" xfId="2758" xr:uid="{00000000-0005-0000-0000-0000E2060000}"/>
    <cellStyle name="_RangeRows_Romania D-15 vs. Estimate1" xfId="2759" xr:uid="{00000000-0005-0000-0000-0000E3060000}"/>
    <cellStyle name="_RangeRows_Romania D-15 vs. Estimate1_2013A EXPENSES BUD" xfId="2760" xr:uid="{00000000-0005-0000-0000-0000E4060000}"/>
    <cellStyle name="_RangeRows_Romania D-15 vs. Estimate1_Συγκεντρωτικό_Bgt2013 v10" xfId="2761" xr:uid="{00000000-0005-0000-0000-0000E5060000}"/>
    <cellStyle name="_RangeRows_Salary Policy" xfId="2762" xr:uid="{00000000-0005-0000-0000-0000E6060000}"/>
    <cellStyle name="_RangeRows_Salary Policy_2013A EXPENSES BUD" xfId="2763" xr:uid="{00000000-0005-0000-0000-0000E7060000}"/>
    <cellStyle name="_RangeRows_Salary Policy_Συγκεντρωτικό_Bgt2013 v10" xfId="2764" xr:uid="{00000000-0005-0000-0000-0000E8060000}"/>
    <cellStyle name="_RangeRows_Segm custom" xfId="2765" xr:uid="{00000000-0005-0000-0000-0000E9060000}"/>
    <cellStyle name="_RangeRows_Segm custom_2013A EXPENSES BUD" xfId="2766" xr:uid="{00000000-0005-0000-0000-0000EA060000}"/>
    <cellStyle name="_RangeRows_Segm custom_Συγκεντρωτικό_Bgt2013 v10" xfId="2767" xr:uid="{00000000-0005-0000-0000-0000EB060000}"/>
    <cellStyle name="_RangeRows_Staff costs_June 2013 IEUR_12 06 2013" xfId="2768" xr:uid="{00000000-0005-0000-0000-0000EC060000}"/>
    <cellStyle name="_RangeRows_Staff costs_June 2013 IEUR_12 06 2013_Object CN41_12 nov2013_V2" xfId="2769" xr:uid="{00000000-0005-0000-0000-0000ED060000}"/>
    <cellStyle name="_RangeRows_Staff costs_June 2013 IEUR_12 06 2013_Object CN41_8 nov2013_v3_m" xfId="2770" xr:uid="{00000000-0005-0000-0000-0000EE060000}"/>
    <cellStyle name="_RangeRows_Staff costs_June 2013 IEUR_12 06 2013_Object CN41_8 nov2013_v4_m" xfId="2771" xr:uid="{00000000-0005-0000-0000-0000EF060000}"/>
    <cellStyle name="_RangeRows_Staff costs_June 2013 IEUR_12 06 2013_Object CN41_8 nov2013_v5_m" xfId="2772" xr:uid="{00000000-0005-0000-0000-0000F0060000}"/>
    <cellStyle name="_RangeRows_Synthèse par marché PNB Budget 2012" xfId="2773" xr:uid="{00000000-0005-0000-0000-0000F1060000}"/>
    <cellStyle name="_RangeRows_Synthèse par marché PNB Budget 2012_2013A EXPENSES BUD" xfId="2774" xr:uid="{00000000-0005-0000-0000-0000F2060000}"/>
    <cellStyle name="_RangeRows_Synthèse par marché PNB Budget 2012_Copie de Budget 2012 V10 restauré" xfId="2775" xr:uid="{00000000-0005-0000-0000-0000F3060000}"/>
    <cellStyle name="_RangeRows_Synthèse par marché PNB Budget 2012_Copie de Budget 2012 V10 restauré_2011-12 TOTAL BUDGET" xfId="5378" xr:uid="{00000000-0005-0000-0000-0000F4060000}"/>
    <cellStyle name="_RangeRows_Synthèse par marché PNB Budget 2012_Copie de Budget 2012 V10 restauré_2013A EXPENSES BUD" xfId="2776" xr:uid="{00000000-0005-0000-0000-0000F5060000}"/>
    <cellStyle name="_RangeRows_Synthèse par marché PNB Budget 2012_Copie de Budget 2012 V10 restauré_Βιβλίο1" xfId="5379" xr:uid="{00000000-0005-0000-0000-0000F6060000}"/>
    <cellStyle name="_RangeRows_Synthèse par marché PNB Budget 2012_Copie de Budget 2012 V10 restauré_Συγκεντρωτικό_Bgt2013 v10" xfId="2777" xr:uid="{00000000-0005-0000-0000-0000F7060000}"/>
    <cellStyle name="_RangeRows_Synthèse par marché PNB Budget 2012_Ind Spec Om " xfId="2778" xr:uid="{00000000-0005-0000-0000-0000F8060000}"/>
    <cellStyle name="_RangeRows_Synthèse par marché PNB Budget 2012_Ind Spec Om _2011-12 TOTAL BUDGET" xfId="5380" xr:uid="{00000000-0005-0000-0000-0000F9060000}"/>
    <cellStyle name="_RangeRows_Synthèse par marché PNB Budget 2012_Ind Spec Om _2013A EXPENSES BUD" xfId="2779" xr:uid="{00000000-0005-0000-0000-0000FA060000}"/>
    <cellStyle name="_RangeRows_Synthèse par marché PNB Budget 2012_Ind Spec Om _Βιβλίο1" xfId="5381" xr:uid="{00000000-0005-0000-0000-0000FB060000}"/>
    <cellStyle name="_RangeRows_Synthèse par marché PNB Budget 2012_Ind Spec Om _Συγκεντρωτικό_Bgt2013 v10" xfId="2780" xr:uid="{00000000-0005-0000-0000-0000FC060000}"/>
    <cellStyle name="_RangeRows_Synthèse par marché PNB Budget 2012_Indicateurs spécifiques filiale1" xfId="2781" xr:uid="{00000000-0005-0000-0000-0000FD060000}"/>
    <cellStyle name="_RangeRows_Synthèse par marché PNB Budget 2012_Indicateurs spécifiques filiale1_2011-12 TOTAL BUDGET" xfId="5382" xr:uid="{00000000-0005-0000-0000-0000FE060000}"/>
    <cellStyle name="_RangeRows_Synthèse par marché PNB Budget 2012_Indicateurs spécifiques filiale1_2013A EXPENSES BUD" xfId="2782" xr:uid="{00000000-0005-0000-0000-0000FF060000}"/>
    <cellStyle name="_RangeRows_Synthèse par marché PNB Budget 2012_Indicateurs spécifiques filiale1_Βιβλίο1" xfId="5383" xr:uid="{00000000-0005-0000-0000-000000070000}"/>
    <cellStyle name="_RangeRows_Synthèse par marché PNB Budget 2012_Indicateurs spécifiques filiale1_Συγκεντρωτικό_Bgt2013 v10" xfId="2783" xr:uid="{00000000-0005-0000-0000-000001070000}"/>
    <cellStyle name="_RangeRows_Synthèse par marché PNB Budget 2012_Συγκεντρωτικό_Bgt2013 v10" xfId="2784" xr:uid="{00000000-0005-0000-0000-000002070000}"/>
    <cellStyle name="_RangeRows_Βιβλίο1" xfId="5384" xr:uid="{00000000-0005-0000-0000-000003070000}"/>
    <cellStyle name="_RangeRows_Εκτίμηση Q3 2013 V1" xfId="2785" xr:uid="{00000000-0005-0000-0000-000004070000}"/>
    <cellStyle name="_RangeRows_Εκτίμηση Q3 2013 V1_Object CN41_12 nov2013_V2" xfId="2786" xr:uid="{00000000-0005-0000-0000-000005070000}"/>
    <cellStyle name="_RangeRows_Εκτίμηση Q3 2013 V1_Object CN41_8 nov2013_v3_m" xfId="2787" xr:uid="{00000000-0005-0000-0000-000006070000}"/>
    <cellStyle name="_RangeRows_Εκτίμηση Q3 2013 V1_Object CN41_8 nov2013_v4_m" xfId="2788" xr:uid="{00000000-0005-0000-0000-000007070000}"/>
    <cellStyle name="_RangeRows_Εκτίμηση Q3 2013 V1_Object CN41_8 nov2013_v5_m" xfId="2789" xr:uid="{00000000-0005-0000-0000-000008070000}"/>
    <cellStyle name="_RangeRows_Εκτίμηση Q3 2013_2013-06-28" xfId="2790" xr:uid="{00000000-0005-0000-0000-000009070000}"/>
    <cellStyle name="_RangeRows_Εκτίμηση Q3 2013_2013-06-28_Object CN41_12 nov2013_V2" xfId="2791" xr:uid="{00000000-0005-0000-0000-00000A070000}"/>
    <cellStyle name="_RangeRows_Εκτίμηση Q3 2013_2013-06-28_Object CN41_8 nov2013_v3_m" xfId="2792" xr:uid="{00000000-0005-0000-0000-00000B070000}"/>
    <cellStyle name="_RangeRows_Εκτίμηση Q3 2013_2013-06-28_Object CN41_8 nov2013_v4_m" xfId="2793" xr:uid="{00000000-0005-0000-0000-00000C070000}"/>
    <cellStyle name="_RangeRows_Εκτίμηση Q3 2013_2013-06-28_Object CN41_8 nov2013_v5_m" xfId="2794" xr:uid="{00000000-0005-0000-0000-00000D070000}"/>
    <cellStyle name="_RangeRows_Συγκεντρωτικό_Bgt2013 v10" xfId="2795" xr:uid="{00000000-0005-0000-0000-00000E070000}"/>
    <cellStyle name="_RangeRows_Φύλλο1" xfId="2796" xr:uid="{00000000-0005-0000-0000-00000F070000}"/>
    <cellStyle name="_RangeRows_Φύλλο1_Object CN41_12 nov2013_V2" xfId="2797" xr:uid="{00000000-0005-0000-0000-000010070000}"/>
    <cellStyle name="_RangeRows_Φύλλο1_Object CN41_8 nov2013_v3_m" xfId="2798" xr:uid="{00000000-0005-0000-0000-000011070000}"/>
    <cellStyle name="_RangeRows_Φύλλο1_Object CN41_8 nov2013_v4_m" xfId="2799" xr:uid="{00000000-0005-0000-0000-000012070000}"/>
    <cellStyle name="_RangeRows_Φύλλο1_Object CN41_8 nov2013_v5_m" xfId="2800" xr:uid="{00000000-0005-0000-0000-000013070000}"/>
    <cellStyle name="_RangeSlicer" xfId="2801" xr:uid="{00000000-0005-0000-0000-000014070000}"/>
    <cellStyle name="_RangeSlicer_110707 BPI 2012 Budg - Appendix 3 - Finances and Projects EN" xfId="5385" xr:uid="{00000000-0005-0000-0000-000015070000}"/>
    <cellStyle name="_RangeSlicer_110707 BPI 2012 Budg - Appendix 3 - Finances and Projects EN_FINAL UPDATE" xfId="5386" xr:uid="{00000000-0005-0000-0000-000016070000}"/>
    <cellStyle name="_RangeSlicer_110711 BPI 2012 Budg - Pres Budget EN" xfId="2802" xr:uid="{00000000-0005-0000-0000-000017070000}"/>
    <cellStyle name="_RangeSlicer_2011-12 TOTAL BUDGET" xfId="5387" xr:uid="{00000000-0005-0000-0000-000018070000}"/>
    <cellStyle name="_RangeSlicer_2013A EXPENSES BUD" xfId="2803" xr:uid="{00000000-0005-0000-0000-000019070000}"/>
    <cellStyle name="_RangeSlicer_EB Group figures_ENOPISOL" xfId="2804" xr:uid="{00000000-0005-0000-0000-00001A070000}"/>
    <cellStyle name="_RangeSlicer_EB Group figures_ENOPISOL_Object CN41_12 nov2013_V2" xfId="2805" xr:uid="{00000000-0005-0000-0000-00001B070000}"/>
    <cellStyle name="_RangeSlicer_EB Group figures_ENOPISOL_Object CN41_8 nov2013_v3_m" xfId="2806" xr:uid="{00000000-0005-0000-0000-00001C070000}"/>
    <cellStyle name="_RangeSlicer_EB Group figures_ENOPISOL_Object CN41_8 nov2013_v4_m" xfId="2807" xr:uid="{00000000-0005-0000-0000-00001D070000}"/>
    <cellStyle name="_RangeSlicer_EB Group figures_ENOPISOL_Object CN41_8 nov2013_v5_m" xfId="2808" xr:uid="{00000000-0005-0000-0000-00001E070000}"/>
    <cellStyle name="_RangeSlicer_ektos HK DEPOS" xfId="2809" xr:uid="{00000000-0005-0000-0000-00001F070000}"/>
    <cellStyle name="_RangeSlicer_ektos HK DEPOS_2013A EXPENSES BUD" xfId="2810" xr:uid="{00000000-0005-0000-0000-000020070000}"/>
    <cellStyle name="_RangeSlicer_ektos HK DEPOS_General Expenses 2012" xfId="2811" xr:uid="{00000000-0005-0000-0000-000021070000}"/>
    <cellStyle name="_RangeSlicer_ektos HK DEPOS_General Expenses 2012_Object CN41_12 nov2013_V2" xfId="2812" xr:uid="{00000000-0005-0000-0000-000022070000}"/>
    <cellStyle name="_RangeSlicer_ektos HK DEPOS_General Expenses 2012_Object CN41_8 nov2013_v3_m" xfId="2813" xr:uid="{00000000-0005-0000-0000-000023070000}"/>
    <cellStyle name="_RangeSlicer_ektos HK DEPOS_General Expenses 2012_Object CN41_8 nov2013_v4_m" xfId="2814" xr:uid="{00000000-0005-0000-0000-000024070000}"/>
    <cellStyle name="_RangeSlicer_ektos HK DEPOS_General Expenses 2012_Object CN41_8 nov2013_v5_m" xfId="2815" xr:uid="{00000000-0005-0000-0000-000025070000}"/>
    <cellStyle name="_RangeSlicer_ektos HK DEPOS_general expenses_06 2013" xfId="2816" xr:uid="{00000000-0005-0000-0000-000026070000}"/>
    <cellStyle name="_RangeSlicer_ektos HK DEPOS_general expenses_06 2013_14_08 2013" xfId="2817" xr:uid="{00000000-0005-0000-0000-000027070000}"/>
    <cellStyle name="_RangeSlicer_ektos HK DEPOS_general expenses_06 2013_14_08 2013_Object CN41_12 nov2013_V2" xfId="2818" xr:uid="{00000000-0005-0000-0000-000028070000}"/>
    <cellStyle name="_RangeSlicer_ektos HK DEPOS_general expenses_06 2013_14_08 2013_Object CN41_8 nov2013_v3_m" xfId="2819" xr:uid="{00000000-0005-0000-0000-000029070000}"/>
    <cellStyle name="_RangeSlicer_ektos HK DEPOS_general expenses_06 2013_14_08 2013_Object CN41_8 nov2013_v4_m" xfId="2820" xr:uid="{00000000-0005-0000-0000-00002A070000}"/>
    <cellStyle name="_RangeSlicer_ektos HK DEPOS_general expenses_06 2013_14_08 2013_Object CN41_8 nov2013_v5_m" xfId="2821" xr:uid="{00000000-0005-0000-0000-00002B070000}"/>
    <cellStyle name="_RangeSlicer_ektos HK DEPOS_general expenses_06 2013_Object CN41_12 nov2013_V2" xfId="2822" xr:uid="{00000000-0005-0000-0000-00002C070000}"/>
    <cellStyle name="_RangeSlicer_ektos HK DEPOS_general expenses_06 2013_Object CN41_8 nov2013_v3_m" xfId="2823" xr:uid="{00000000-0005-0000-0000-00002D070000}"/>
    <cellStyle name="_RangeSlicer_ektos HK DEPOS_general expenses_06 2013_Object CN41_8 nov2013_v4_m" xfId="2824" xr:uid="{00000000-0005-0000-0000-00002E070000}"/>
    <cellStyle name="_RangeSlicer_ektos HK DEPOS_general expenses_06 2013_Object CN41_8 nov2013_v5_m" xfId="2825" xr:uid="{00000000-0005-0000-0000-00002F070000}"/>
    <cellStyle name="_RangeSlicer_ektos HK DEPOS_I-DLY_EMPORIKI_updated" xfId="2826" xr:uid="{00000000-0005-0000-0000-000030070000}"/>
    <cellStyle name="_RangeSlicer_ektos HK DEPOS_Εκτίμηση Q3 2013 V1" xfId="2827" xr:uid="{00000000-0005-0000-0000-000031070000}"/>
    <cellStyle name="_RangeSlicer_ektos HK DEPOS_Εκτίμηση Q3 2013 V1_Object CN41_12 nov2013_V2" xfId="2828" xr:uid="{00000000-0005-0000-0000-000032070000}"/>
    <cellStyle name="_RangeSlicer_ektos HK DEPOS_Εκτίμηση Q3 2013 V1_Object CN41_8 nov2013_v3_m" xfId="2829" xr:uid="{00000000-0005-0000-0000-000033070000}"/>
    <cellStyle name="_RangeSlicer_ektos HK DEPOS_Εκτίμηση Q3 2013 V1_Object CN41_8 nov2013_v4_m" xfId="2830" xr:uid="{00000000-0005-0000-0000-000034070000}"/>
    <cellStyle name="_RangeSlicer_ektos HK DEPOS_Εκτίμηση Q3 2013 V1_Object CN41_8 nov2013_v5_m" xfId="2831" xr:uid="{00000000-0005-0000-0000-000035070000}"/>
    <cellStyle name="_RangeSlicer_ektos HK DEPOS_Εκτίμηση Q3 2013_2013-06-28" xfId="2832" xr:uid="{00000000-0005-0000-0000-000036070000}"/>
    <cellStyle name="_RangeSlicer_ektos HK DEPOS_Εκτίμηση Q3 2013_2013-06-28_Object CN41_12 nov2013_V2" xfId="2833" xr:uid="{00000000-0005-0000-0000-000037070000}"/>
    <cellStyle name="_RangeSlicer_ektos HK DEPOS_Εκτίμηση Q3 2013_2013-06-28_Object CN41_8 nov2013_v3_m" xfId="2834" xr:uid="{00000000-0005-0000-0000-000038070000}"/>
    <cellStyle name="_RangeSlicer_ektos HK DEPOS_Εκτίμηση Q3 2013_2013-06-28_Object CN41_8 nov2013_v4_m" xfId="2835" xr:uid="{00000000-0005-0000-0000-000039070000}"/>
    <cellStyle name="_RangeSlicer_ektos HK DEPOS_Εκτίμηση Q3 2013_2013-06-28_Object CN41_8 nov2013_v5_m" xfId="2836" xr:uid="{00000000-0005-0000-0000-00003A070000}"/>
    <cellStyle name="_RangeSlicer_ektos HK DEPOS_Φύλλο1" xfId="2837" xr:uid="{00000000-0005-0000-0000-00003B070000}"/>
    <cellStyle name="_RangeSlicer_ektos HK DEPOS_Φύλλο1_Object CN41_12 nov2013_V2" xfId="2838" xr:uid="{00000000-0005-0000-0000-00003C070000}"/>
    <cellStyle name="_RangeSlicer_ektos HK DEPOS_Φύλλο1_Object CN41_8 nov2013_v3_m" xfId="2839" xr:uid="{00000000-0005-0000-0000-00003D070000}"/>
    <cellStyle name="_RangeSlicer_ektos HK DEPOS_Φύλλο1_Object CN41_8 nov2013_v4_m" xfId="2840" xr:uid="{00000000-0005-0000-0000-00003E070000}"/>
    <cellStyle name="_RangeSlicer_ektos HK DEPOS_Φύλλο1_Object CN41_8 nov2013_v5_m" xfId="2841" xr:uid="{00000000-0005-0000-0000-00003F070000}"/>
    <cellStyle name="_RangeSlicer_Emporiki Analysis" xfId="2842" xr:uid="{00000000-0005-0000-0000-000040070000}"/>
    <cellStyle name="_RangeSlicer_Emporiki Analysis_Object CN41_12 nov2013_V2" xfId="2843" xr:uid="{00000000-0005-0000-0000-000041070000}"/>
    <cellStyle name="_RangeSlicer_Emporiki Analysis_Object CN41_8 nov2013_v3_m" xfId="2844" xr:uid="{00000000-0005-0000-0000-000042070000}"/>
    <cellStyle name="_RangeSlicer_Emporiki Analysis_Object CN41_8 nov2013_v4_m" xfId="2845" xr:uid="{00000000-0005-0000-0000-000043070000}"/>
    <cellStyle name="_RangeSlicer_Emporiki Analysis_Object CN41_8 nov2013_v5_m" xfId="2846" xr:uid="{00000000-0005-0000-0000-000044070000}"/>
    <cellStyle name="_RangeSlicer_Feuil1" xfId="2847" xr:uid="{00000000-0005-0000-0000-000045070000}"/>
    <cellStyle name="_RangeSlicer_Feuil1_Indicateurs spécifiques filiale" xfId="2848" xr:uid="{00000000-0005-0000-0000-000046070000}"/>
    <cellStyle name="_RangeSlicer_Feuil1_Indicateurs spécifiques filiale1" xfId="2849" xr:uid="{00000000-0005-0000-0000-000047070000}"/>
    <cellStyle name="_RangeSlicer_Feuil2" xfId="2850" xr:uid="{00000000-0005-0000-0000-000048070000}"/>
    <cellStyle name="_RangeSlicer_Feuil2_Indicateurs spécifiques filiale" xfId="2851" xr:uid="{00000000-0005-0000-0000-000049070000}"/>
    <cellStyle name="_RangeSlicer_Feuil2_Indicateurs spécifiques filiale1" xfId="2852" xr:uid="{00000000-0005-0000-0000-00004A070000}"/>
    <cellStyle name="_RangeSlicer_General Expenses 2012" xfId="2853" xr:uid="{00000000-0005-0000-0000-00004B070000}"/>
    <cellStyle name="_RangeSlicer_General Expenses 2012_Object CN41_12 nov2013_V2" xfId="2854" xr:uid="{00000000-0005-0000-0000-00004C070000}"/>
    <cellStyle name="_RangeSlicer_General Expenses 2012_Object CN41_8 nov2013_v3_m" xfId="2855" xr:uid="{00000000-0005-0000-0000-00004D070000}"/>
    <cellStyle name="_RangeSlicer_General Expenses 2012_Object CN41_8 nov2013_v4_m" xfId="2856" xr:uid="{00000000-0005-0000-0000-00004E070000}"/>
    <cellStyle name="_RangeSlicer_General Expenses 2012_Object CN41_8 nov2013_v5_m" xfId="2857" xr:uid="{00000000-0005-0000-0000-00004F070000}"/>
    <cellStyle name="_RangeSlicer_general expenses_06 2013" xfId="2858" xr:uid="{00000000-0005-0000-0000-000050070000}"/>
    <cellStyle name="_RangeSlicer_general expenses_06 2013_14_08 2013" xfId="2859" xr:uid="{00000000-0005-0000-0000-000051070000}"/>
    <cellStyle name="_RangeSlicer_general expenses_06 2013_14_08 2013_Object CN41_12 nov2013_V2" xfId="2860" xr:uid="{00000000-0005-0000-0000-000052070000}"/>
    <cellStyle name="_RangeSlicer_general expenses_06 2013_14_08 2013_Object CN41_8 nov2013_v3_m" xfId="2861" xr:uid="{00000000-0005-0000-0000-000053070000}"/>
    <cellStyle name="_RangeSlicer_general expenses_06 2013_14_08 2013_Object CN41_8 nov2013_v4_m" xfId="2862" xr:uid="{00000000-0005-0000-0000-000054070000}"/>
    <cellStyle name="_RangeSlicer_general expenses_06 2013_14_08 2013_Object CN41_8 nov2013_v5_m" xfId="2863" xr:uid="{00000000-0005-0000-0000-000055070000}"/>
    <cellStyle name="_RangeSlicer_general expenses_06 2013_Object CN41_12 nov2013_V2" xfId="2864" xr:uid="{00000000-0005-0000-0000-000056070000}"/>
    <cellStyle name="_RangeSlicer_general expenses_06 2013_Object CN41_8 nov2013_v3_m" xfId="2865" xr:uid="{00000000-0005-0000-0000-000057070000}"/>
    <cellStyle name="_RangeSlicer_general expenses_06 2013_Object CN41_8 nov2013_v4_m" xfId="2866" xr:uid="{00000000-0005-0000-0000-000058070000}"/>
    <cellStyle name="_RangeSlicer_general expenses_06 2013_Object CN41_8 nov2013_v5_m" xfId="2867" xr:uid="{00000000-0005-0000-0000-000059070000}"/>
    <cellStyle name="_RangeSlicer_IAS" xfId="2868" xr:uid="{00000000-0005-0000-0000-00005A070000}"/>
    <cellStyle name="_RangeSlicer_IAS_2013A EXPENSES BUD" xfId="2869" xr:uid="{00000000-0005-0000-0000-00005B070000}"/>
    <cellStyle name="_RangeSlicer_IAS_General Expenses 2012" xfId="2870" xr:uid="{00000000-0005-0000-0000-00005C070000}"/>
    <cellStyle name="_RangeSlicer_IAS_General Expenses 2012_Object CN41_12 nov2013_V2" xfId="2871" xr:uid="{00000000-0005-0000-0000-00005D070000}"/>
    <cellStyle name="_RangeSlicer_IAS_General Expenses 2012_Object CN41_8 nov2013_v3_m" xfId="2872" xr:uid="{00000000-0005-0000-0000-00005E070000}"/>
    <cellStyle name="_RangeSlicer_IAS_General Expenses 2012_Object CN41_8 nov2013_v4_m" xfId="2873" xr:uid="{00000000-0005-0000-0000-00005F070000}"/>
    <cellStyle name="_RangeSlicer_IAS_General Expenses 2012_Object CN41_8 nov2013_v5_m" xfId="2874" xr:uid="{00000000-0005-0000-0000-000060070000}"/>
    <cellStyle name="_RangeSlicer_IAS_general expenses_06 2013" xfId="2875" xr:uid="{00000000-0005-0000-0000-000061070000}"/>
    <cellStyle name="_RangeSlicer_IAS_general expenses_06 2013_14_08 2013" xfId="2876" xr:uid="{00000000-0005-0000-0000-000062070000}"/>
    <cellStyle name="_RangeSlicer_IAS_general expenses_06 2013_14_08 2013_Object CN41_12 nov2013_V2" xfId="2877" xr:uid="{00000000-0005-0000-0000-000063070000}"/>
    <cellStyle name="_RangeSlicer_IAS_general expenses_06 2013_14_08 2013_Object CN41_8 nov2013_v3_m" xfId="2878" xr:uid="{00000000-0005-0000-0000-000064070000}"/>
    <cellStyle name="_RangeSlicer_IAS_general expenses_06 2013_14_08 2013_Object CN41_8 nov2013_v4_m" xfId="2879" xr:uid="{00000000-0005-0000-0000-000065070000}"/>
    <cellStyle name="_RangeSlicer_IAS_general expenses_06 2013_14_08 2013_Object CN41_8 nov2013_v5_m" xfId="2880" xr:uid="{00000000-0005-0000-0000-000066070000}"/>
    <cellStyle name="_RangeSlicer_IAS_general expenses_06 2013_Object CN41_12 nov2013_V2" xfId="2881" xr:uid="{00000000-0005-0000-0000-000067070000}"/>
    <cellStyle name="_RangeSlicer_IAS_general expenses_06 2013_Object CN41_8 nov2013_v3_m" xfId="2882" xr:uid="{00000000-0005-0000-0000-000068070000}"/>
    <cellStyle name="_RangeSlicer_IAS_general expenses_06 2013_Object CN41_8 nov2013_v4_m" xfId="2883" xr:uid="{00000000-0005-0000-0000-000069070000}"/>
    <cellStyle name="_RangeSlicer_IAS_general expenses_06 2013_Object CN41_8 nov2013_v5_m" xfId="2884" xr:uid="{00000000-0005-0000-0000-00006A070000}"/>
    <cellStyle name="_RangeSlicer_IAS_I-DLY_EMPORIKI_updated" xfId="2885" xr:uid="{00000000-0005-0000-0000-00006B070000}"/>
    <cellStyle name="_RangeSlicer_IAS_Εκτίμηση Q3 2013 V1" xfId="2886" xr:uid="{00000000-0005-0000-0000-00006C070000}"/>
    <cellStyle name="_RangeSlicer_IAS_Εκτίμηση Q3 2013 V1_Object CN41_12 nov2013_V2" xfId="2887" xr:uid="{00000000-0005-0000-0000-00006D070000}"/>
    <cellStyle name="_RangeSlicer_IAS_Εκτίμηση Q3 2013 V1_Object CN41_8 nov2013_v3_m" xfId="2888" xr:uid="{00000000-0005-0000-0000-00006E070000}"/>
    <cellStyle name="_RangeSlicer_IAS_Εκτίμηση Q3 2013 V1_Object CN41_8 nov2013_v4_m" xfId="2889" xr:uid="{00000000-0005-0000-0000-00006F070000}"/>
    <cellStyle name="_RangeSlicer_IAS_Εκτίμηση Q3 2013 V1_Object CN41_8 nov2013_v5_m" xfId="2890" xr:uid="{00000000-0005-0000-0000-000070070000}"/>
    <cellStyle name="_RangeSlicer_IAS_Εκτίμηση Q3 2013_2013-06-28" xfId="2891" xr:uid="{00000000-0005-0000-0000-000071070000}"/>
    <cellStyle name="_RangeSlicer_IAS_Εκτίμηση Q3 2013_2013-06-28_Object CN41_12 nov2013_V2" xfId="2892" xr:uid="{00000000-0005-0000-0000-000072070000}"/>
    <cellStyle name="_RangeSlicer_IAS_Εκτίμηση Q3 2013_2013-06-28_Object CN41_8 nov2013_v3_m" xfId="2893" xr:uid="{00000000-0005-0000-0000-000073070000}"/>
    <cellStyle name="_RangeSlicer_IAS_Εκτίμηση Q3 2013_2013-06-28_Object CN41_8 nov2013_v4_m" xfId="2894" xr:uid="{00000000-0005-0000-0000-000074070000}"/>
    <cellStyle name="_RangeSlicer_IAS_Εκτίμηση Q3 2013_2013-06-28_Object CN41_8 nov2013_v5_m" xfId="2895" xr:uid="{00000000-0005-0000-0000-000075070000}"/>
    <cellStyle name="_RangeSlicer_IAS_Φύλλο1" xfId="2896" xr:uid="{00000000-0005-0000-0000-000076070000}"/>
    <cellStyle name="_RangeSlicer_IAS_Φύλλο1_Object CN41_12 nov2013_V2" xfId="2897" xr:uid="{00000000-0005-0000-0000-000077070000}"/>
    <cellStyle name="_RangeSlicer_IAS_Φύλλο1_Object CN41_8 nov2013_v3_m" xfId="2898" xr:uid="{00000000-0005-0000-0000-000078070000}"/>
    <cellStyle name="_RangeSlicer_IAS_Φύλλο1_Object CN41_8 nov2013_v4_m" xfId="2899" xr:uid="{00000000-0005-0000-0000-000079070000}"/>
    <cellStyle name="_RangeSlicer_IAS_Φύλλο1_Object CN41_8 nov2013_v5_m" xfId="2900" xr:uid="{00000000-0005-0000-0000-00007A070000}"/>
    <cellStyle name="_RangeSlicer_I-DLY_EMPORIKI_updated" xfId="2901" xr:uid="{00000000-0005-0000-0000-00007B070000}"/>
    <cellStyle name="_RangeSlicer_Maroc (1)" xfId="2902" xr:uid="{00000000-0005-0000-0000-00007C070000}"/>
    <cellStyle name="_RangeSlicer_Reclassifications.xls" xfId="2903" xr:uid="{00000000-0005-0000-0000-00007D070000}"/>
    <cellStyle name="_RangeSlicer_Recon" xfId="2904" xr:uid="{00000000-0005-0000-0000-00007E070000}"/>
    <cellStyle name="_RangeSlicer_Recon_2013A EXPENSES BUD" xfId="2905" xr:uid="{00000000-0005-0000-0000-00007F070000}"/>
    <cellStyle name="_RangeSlicer_Recon_General Expenses 2012" xfId="2906" xr:uid="{00000000-0005-0000-0000-000080070000}"/>
    <cellStyle name="_RangeSlicer_Recon_General Expenses 2012_Object CN41_12 nov2013_V2" xfId="2907" xr:uid="{00000000-0005-0000-0000-000081070000}"/>
    <cellStyle name="_RangeSlicer_Recon_General Expenses 2012_Object CN41_8 nov2013_v3_m" xfId="2908" xr:uid="{00000000-0005-0000-0000-000082070000}"/>
    <cellStyle name="_RangeSlicer_Recon_General Expenses 2012_Object CN41_8 nov2013_v4_m" xfId="2909" xr:uid="{00000000-0005-0000-0000-000083070000}"/>
    <cellStyle name="_RangeSlicer_Recon_General Expenses 2012_Object CN41_8 nov2013_v5_m" xfId="2910" xr:uid="{00000000-0005-0000-0000-000084070000}"/>
    <cellStyle name="_RangeSlicer_Recon_general expenses_06 2013" xfId="2911" xr:uid="{00000000-0005-0000-0000-000085070000}"/>
    <cellStyle name="_RangeSlicer_Recon_general expenses_06 2013_14_08 2013" xfId="2912" xr:uid="{00000000-0005-0000-0000-000086070000}"/>
    <cellStyle name="_RangeSlicer_Recon_general expenses_06 2013_14_08 2013_Object CN41_12 nov2013_V2" xfId="2913" xr:uid="{00000000-0005-0000-0000-000087070000}"/>
    <cellStyle name="_RangeSlicer_Recon_general expenses_06 2013_14_08 2013_Object CN41_8 nov2013_v3_m" xfId="2914" xr:uid="{00000000-0005-0000-0000-000088070000}"/>
    <cellStyle name="_RangeSlicer_Recon_general expenses_06 2013_14_08 2013_Object CN41_8 nov2013_v4_m" xfId="2915" xr:uid="{00000000-0005-0000-0000-000089070000}"/>
    <cellStyle name="_RangeSlicer_Recon_general expenses_06 2013_14_08 2013_Object CN41_8 nov2013_v5_m" xfId="2916" xr:uid="{00000000-0005-0000-0000-00008A070000}"/>
    <cellStyle name="_RangeSlicer_Recon_general expenses_06 2013_Object CN41_12 nov2013_V2" xfId="2917" xr:uid="{00000000-0005-0000-0000-00008B070000}"/>
    <cellStyle name="_RangeSlicer_Recon_general expenses_06 2013_Object CN41_8 nov2013_v3_m" xfId="2918" xr:uid="{00000000-0005-0000-0000-00008C070000}"/>
    <cellStyle name="_RangeSlicer_Recon_general expenses_06 2013_Object CN41_8 nov2013_v4_m" xfId="2919" xr:uid="{00000000-0005-0000-0000-00008D070000}"/>
    <cellStyle name="_RangeSlicer_Recon_general expenses_06 2013_Object CN41_8 nov2013_v5_m" xfId="2920" xr:uid="{00000000-0005-0000-0000-00008E070000}"/>
    <cellStyle name="_RangeSlicer_Recon_I-DLY_EMPORIKI_updated" xfId="2921" xr:uid="{00000000-0005-0000-0000-00008F070000}"/>
    <cellStyle name="_RangeSlicer_Recon_Εκτίμηση Q3 2013 V1" xfId="2922" xr:uid="{00000000-0005-0000-0000-000090070000}"/>
    <cellStyle name="_RangeSlicer_Recon_Εκτίμηση Q3 2013 V1_Object CN41_12 nov2013_V2" xfId="2923" xr:uid="{00000000-0005-0000-0000-000091070000}"/>
    <cellStyle name="_RangeSlicer_Recon_Εκτίμηση Q3 2013 V1_Object CN41_8 nov2013_v3_m" xfId="2924" xr:uid="{00000000-0005-0000-0000-000092070000}"/>
    <cellStyle name="_RangeSlicer_Recon_Εκτίμηση Q3 2013 V1_Object CN41_8 nov2013_v4_m" xfId="2925" xr:uid="{00000000-0005-0000-0000-000093070000}"/>
    <cellStyle name="_RangeSlicer_Recon_Εκτίμηση Q3 2013 V1_Object CN41_8 nov2013_v5_m" xfId="2926" xr:uid="{00000000-0005-0000-0000-000094070000}"/>
    <cellStyle name="_RangeSlicer_Recon_Εκτίμηση Q3 2013_2013-06-28" xfId="2927" xr:uid="{00000000-0005-0000-0000-000095070000}"/>
    <cellStyle name="_RangeSlicer_Recon_Εκτίμηση Q3 2013_2013-06-28_Object CN41_12 nov2013_V2" xfId="2928" xr:uid="{00000000-0005-0000-0000-000096070000}"/>
    <cellStyle name="_RangeSlicer_Recon_Εκτίμηση Q3 2013_2013-06-28_Object CN41_8 nov2013_v3_m" xfId="2929" xr:uid="{00000000-0005-0000-0000-000097070000}"/>
    <cellStyle name="_RangeSlicer_Recon_Εκτίμηση Q3 2013_2013-06-28_Object CN41_8 nov2013_v4_m" xfId="2930" xr:uid="{00000000-0005-0000-0000-000098070000}"/>
    <cellStyle name="_RangeSlicer_Recon_Εκτίμηση Q3 2013_2013-06-28_Object CN41_8 nov2013_v5_m" xfId="2931" xr:uid="{00000000-0005-0000-0000-000099070000}"/>
    <cellStyle name="_RangeSlicer_Recon_Φύλλο1" xfId="2932" xr:uid="{00000000-0005-0000-0000-00009A070000}"/>
    <cellStyle name="_RangeSlicer_Recon_Φύλλο1_Object CN41_12 nov2013_V2" xfId="2933" xr:uid="{00000000-0005-0000-0000-00009B070000}"/>
    <cellStyle name="_RangeSlicer_Recon_Φύλλο1_Object CN41_8 nov2013_v3_m" xfId="2934" xr:uid="{00000000-0005-0000-0000-00009C070000}"/>
    <cellStyle name="_RangeSlicer_Recon_Φύλλο1_Object CN41_8 nov2013_v4_m" xfId="2935" xr:uid="{00000000-0005-0000-0000-00009D070000}"/>
    <cellStyle name="_RangeSlicer_Recon_Φύλλο1_Object CN41_8 nov2013_v5_m" xfId="2936" xr:uid="{00000000-0005-0000-0000-00009E070000}"/>
    <cellStyle name="_RangeSlicer_RECONCILIATION (1ST ROUND)" xfId="2937" xr:uid="{00000000-0005-0000-0000-00009F070000}"/>
    <cellStyle name="_RangeSlicer_RECONCILIATION (1ST ROUND)_2013A EXPENSES BUD" xfId="2938" xr:uid="{00000000-0005-0000-0000-0000A0070000}"/>
    <cellStyle name="_RangeSlicer_RECONCILIATION (1ST ROUND)_General Expenses 2012" xfId="2939" xr:uid="{00000000-0005-0000-0000-0000A1070000}"/>
    <cellStyle name="_RangeSlicer_RECONCILIATION (1ST ROUND)_General Expenses 2012_Object CN41_12 nov2013_V2" xfId="2940" xr:uid="{00000000-0005-0000-0000-0000A2070000}"/>
    <cellStyle name="_RangeSlicer_RECONCILIATION (1ST ROUND)_General Expenses 2012_Object CN41_8 nov2013_v3_m" xfId="2941" xr:uid="{00000000-0005-0000-0000-0000A3070000}"/>
    <cellStyle name="_RangeSlicer_RECONCILIATION (1ST ROUND)_General Expenses 2012_Object CN41_8 nov2013_v4_m" xfId="2942" xr:uid="{00000000-0005-0000-0000-0000A4070000}"/>
    <cellStyle name="_RangeSlicer_RECONCILIATION (1ST ROUND)_General Expenses 2012_Object CN41_8 nov2013_v5_m" xfId="2943" xr:uid="{00000000-0005-0000-0000-0000A5070000}"/>
    <cellStyle name="_RangeSlicer_RECONCILIATION (1ST ROUND)_general expenses_06 2013" xfId="2944" xr:uid="{00000000-0005-0000-0000-0000A6070000}"/>
    <cellStyle name="_RangeSlicer_RECONCILIATION (1ST ROUND)_general expenses_06 2013_14_08 2013" xfId="2945" xr:uid="{00000000-0005-0000-0000-0000A7070000}"/>
    <cellStyle name="_RangeSlicer_RECONCILIATION (1ST ROUND)_general expenses_06 2013_14_08 2013_Object CN41_12 nov2013_V2" xfId="2946" xr:uid="{00000000-0005-0000-0000-0000A8070000}"/>
    <cellStyle name="_RangeSlicer_RECONCILIATION (1ST ROUND)_general expenses_06 2013_14_08 2013_Object CN41_8 nov2013_v3_m" xfId="2947" xr:uid="{00000000-0005-0000-0000-0000A9070000}"/>
    <cellStyle name="_RangeSlicer_RECONCILIATION (1ST ROUND)_general expenses_06 2013_14_08 2013_Object CN41_8 nov2013_v4_m" xfId="2948" xr:uid="{00000000-0005-0000-0000-0000AA070000}"/>
    <cellStyle name="_RangeSlicer_RECONCILIATION (1ST ROUND)_general expenses_06 2013_14_08 2013_Object CN41_8 nov2013_v5_m" xfId="2949" xr:uid="{00000000-0005-0000-0000-0000AB070000}"/>
    <cellStyle name="_RangeSlicer_RECONCILIATION (1ST ROUND)_general expenses_06 2013_Object CN41_12 nov2013_V2" xfId="2950" xr:uid="{00000000-0005-0000-0000-0000AC070000}"/>
    <cellStyle name="_RangeSlicer_RECONCILIATION (1ST ROUND)_general expenses_06 2013_Object CN41_8 nov2013_v3_m" xfId="2951" xr:uid="{00000000-0005-0000-0000-0000AD070000}"/>
    <cellStyle name="_RangeSlicer_RECONCILIATION (1ST ROUND)_general expenses_06 2013_Object CN41_8 nov2013_v4_m" xfId="2952" xr:uid="{00000000-0005-0000-0000-0000AE070000}"/>
    <cellStyle name="_RangeSlicer_RECONCILIATION (1ST ROUND)_general expenses_06 2013_Object CN41_8 nov2013_v5_m" xfId="2953" xr:uid="{00000000-0005-0000-0000-0000AF070000}"/>
    <cellStyle name="_RangeSlicer_RECONCILIATION (1ST ROUND)_I-DLY_EMPORIKI_updated" xfId="2954" xr:uid="{00000000-0005-0000-0000-0000B0070000}"/>
    <cellStyle name="_RangeSlicer_RECONCILIATION (1ST ROUND)_Εκτίμηση Q3 2013 V1" xfId="2955" xr:uid="{00000000-0005-0000-0000-0000B1070000}"/>
    <cellStyle name="_RangeSlicer_RECONCILIATION (1ST ROUND)_Εκτίμηση Q3 2013 V1_Object CN41_12 nov2013_V2" xfId="2956" xr:uid="{00000000-0005-0000-0000-0000B2070000}"/>
    <cellStyle name="_RangeSlicer_RECONCILIATION (1ST ROUND)_Εκτίμηση Q3 2013 V1_Object CN41_8 nov2013_v3_m" xfId="2957" xr:uid="{00000000-0005-0000-0000-0000B3070000}"/>
    <cellStyle name="_RangeSlicer_RECONCILIATION (1ST ROUND)_Εκτίμηση Q3 2013 V1_Object CN41_8 nov2013_v4_m" xfId="2958" xr:uid="{00000000-0005-0000-0000-0000B4070000}"/>
    <cellStyle name="_RangeSlicer_RECONCILIATION (1ST ROUND)_Εκτίμηση Q3 2013 V1_Object CN41_8 nov2013_v5_m" xfId="2959" xr:uid="{00000000-0005-0000-0000-0000B5070000}"/>
    <cellStyle name="_RangeSlicer_RECONCILIATION (1ST ROUND)_Εκτίμηση Q3 2013_2013-06-28" xfId="2960" xr:uid="{00000000-0005-0000-0000-0000B6070000}"/>
    <cellStyle name="_RangeSlicer_RECONCILIATION (1ST ROUND)_Εκτίμηση Q3 2013_2013-06-28_Object CN41_12 nov2013_V2" xfId="2961" xr:uid="{00000000-0005-0000-0000-0000B7070000}"/>
    <cellStyle name="_RangeSlicer_RECONCILIATION (1ST ROUND)_Εκτίμηση Q3 2013_2013-06-28_Object CN41_8 nov2013_v3_m" xfId="2962" xr:uid="{00000000-0005-0000-0000-0000B8070000}"/>
    <cellStyle name="_RangeSlicer_RECONCILIATION (1ST ROUND)_Εκτίμηση Q3 2013_2013-06-28_Object CN41_8 nov2013_v4_m" xfId="2963" xr:uid="{00000000-0005-0000-0000-0000B9070000}"/>
    <cellStyle name="_RangeSlicer_RECONCILIATION (1ST ROUND)_Εκτίμηση Q3 2013_2013-06-28_Object CN41_8 nov2013_v5_m" xfId="2964" xr:uid="{00000000-0005-0000-0000-0000BA070000}"/>
    <cellStyle name="_RangeSlicer_RECONCILIATION (1ST ROUND)_Φύλλο1" xfId="2965" xr:uid="{00000000-0005-0000-0000-0000BB070000}"/>
    <cellStyle name="_RangeSlicer_RECONCILIATION (1ST ROUND)_Φύλλο1_Object CN41_12 nov2013_V2" xfId="2966" xr:uid="{00000000-0005-0000-0000-0000BC070000}"/>
    <cellStyle name="_RangeSlicer_RECONCILIATION (1ST ROUND)_Φύλλο1_Object CN41_8 nov2013_v3_m" xfId="2967" xr:uid="{00000000-0005-0000-0000-0000BD070000}"/>
    <cellStyle name="_RangeSlicer_RECONCILIATION (1ST ROUND)_Φύλλο1_Object CN41_8 nov2013_v4_m" xfId="2968" xr:uid="{00000000-0005-0000-0000-0000BE070000}"/>
    <cellStyle name="_RangeSlicer_RECONCILIATION (1ST ROUND)_Φύλλο1_Object CN41_8 nov2013_v5_m" xfId="2969" xr:uid="{00000000-0005-0000-0000-0000BF070000}"/>
    <cellStyle name="_RangeSlicer_Req Ind Spec" xfId="2970" xr:uid="{00000000-0005-0000-0000-0000C0070000}"/>
    <cellStyle name="_RangeSlicer_Req Ind Spec_Indicateurs spécifiques filiale" xfId="2971" xr:uid="{00000000-0005-0000-0000-0000C1070000}"/>
    <cellStyle name="_RangeSlicer_Req Ind Spec_Indicateurs spécifiques filiale1" xfId="2972" xr:uid="{00000000-0005-0000-0000-0000C2070000}"/>
    <cellStyle name="_RangeSlicer_Synthèse par marché PNB Budget 2012" xfId="2973" xr:uid="{00000000-0005-0000-0000-0000C3070000}"/>
    <cellStyle name="_RangeSlicer_Synthèse par marché PNB Budget 2012_Copie de Budget 2012 V10 restauré" xfId="2974" xr:uid="{00000000-0005-0000-0000-0000C4070000}"/>
    <cellStyle name="_RangeSlicer_Synthèse par marché PNB Budget 2012_Copie de Budget 2012 V10 restauré_2011-12 TOTAL BUDGET" xfId="5388" xr:uid="{00000000-0005-0000-0000-0000C5070000}"/>
    <cellStyle name="_RangeSlicer_Synthèse par marché PNB Budget 2012_Copie de Budget 2012 V10 restauré_Βιβλίο1" xfId="5389" xr:uid="{00000000-0005-0000-0000-0000C6070000}"/>
    <cellStyle name="_RangeSlicer_Synthèse par marché PNB Budget 2012_Ind Spec Om " xfId="2975" xr:uid="{00000000-0005-0000-0000-0000C7070000}"/>
    <cellStyle name="_RangeSlicer_Synthèse par marché PNB Budget 2012_Ind Spec Om _2011-12 TOTAL BUDGET" xfId="5390" xr:uid="{00000000-0005-0000-0000-0000C8070000}"/>
    <cellStyle name="_RangeSlicer_Synthèse par marché PNB Budget 2012_Ind Spec Om _Βιβλίο1" xfId="5391" xr:uid="{00000000-0005-0000-0000-0000C9070000}"/>
    <cellStyle name="_RangeSlicer_Synthèse par marché PNB Budget 2012_Indicateurs spécifiques filiale1" xfId="2976" xr:uid="{00000000-0005-0000-0000-0000CA070000}"/>
    <cellStyle name="_RangeSlicer_Synthèse par marché PNB Budget 2012_Indicateurs spécifiques filiale1_2011-12 TOTAL BUDGET" xfId="5392" xr:uid="{00000000-0005-0000-0000-0000CB070000}"/>
    <cellStyle name="_RangeSlicer_Synthèse par marché PNB Budget 2012_Indicateurs spécifiques filiale1_Βιβλίο1" xfId="5393" xr:uid="{00000000-0005-0000-0000-0000CC070000}"/>
    <cellStyle name="_RangeSlicer_Βιβλίο1" xfId="5394" xr:uid="{00000000-0005-0000-0000-0000CD070000}"/>
    <cellStyle name="_RangeSlicer_Εκτίμηση Q3 2013 V1" xfId="2977" xr:uid="{00000000-0005-0000-0000-0000CE070000}"/>
    <cellStyle name="_RangeSlicer_Εκτίμηση Q3 2013 V1_Object CN41_12 nov2013_V2" xfId="2978" xr:uid="{00000000-0005-0000-0000-0000CF070000}"/>
    <cellStyle name="_RangeSlicer_Εκτίμηση Q3 2013 V1_Object CN41_8 nov2013_v3_m" xfId="2979" xr:uid="{00000000-0005-0000-0000-0000D0070000}"/>
    <cellStyle name="_RangeSlicer_Εκτίμηση Q3 2013 V1_Object CN41_8 nov2013_v4_m" xfId="2980" xr:uid="{00000000-0005-0000-0000-0000D1070000}"/>
    <cellStyle name="_RangeSlicer_Εκτίμηση Q3 2013 V1_Object CN41_8 nov2013_v5_m" xfId="2981" xr:uid="{00000000-0005-0000-0000-0000D2070000}"/>
    <cellStyle name="_RangeSlicer_Εκτίμηση Q3 2013_2013-06-28" xfId="2982" xr:uid="{00000000-0005-0000-0000-0000D3070000}"/>
    <cellStyle name="_RangeSlicer_Εκτίμηση Q3 2013_2013-06-28_Object CN41_12 nov2013_V2" xfId="2983" xr:uid="{00000000-0005-0000-0000-0000D4070000}"/>
    <cellStyle name="_RangeSlicer_Εκτίμηση Q3 2013_2013-06-28_Object CN41_8 nov2013_v3_m" xfId="2984" xr:uid="{00000000-0005-0000-0000-0000D5070000}"/>
    <cellStyle name="_RangeSlicer_Εκτίμηση Q3 2013_2013-06-28_Object CN41_8 nov2013_v4_m" xfId="2985" xr:uid="{00000000-0005-0000-0000-0000D6070000}"/>
    <cellStyle name="_RangeSlicer_Εκτίμηση Q3 2013_2013-06-28_Object CN41_8 nov2013_v5_m" xfId="2986" xr:uid="{00000000-0005-0000-0000-0000D7070000}"/>
    <cellStyle name="_RangeSlicer_Φύλλο1" xfId="2987" xr:uid="{00000000-0005-0000-0000-0000D8070000}"/>
    <cellStyle name="_RangeSlicer_Φύλλο1_Object CN41_12 nov2013_V2" xfId="2988" xr:uid="{00000000-0005-0000-0000-0000D9070000}"/>
    <cellStyle name="_RangeSlicer_Φύλλο1_Object CN41_8 nov2013_v3_m" xfId="2989" xr:uid="{00000000-0005-0000-0000-0000DA070000}"/>
    <cellStyle name="_RangeSlicer_Φύλλο1_Object CN41_8 nov2013_v4_m" xfId="2990" xr:uid="{00000000-0005-0000-0000-0000DB070000}"/>
    <cellStyle name="_RangeSlicer_Φύλλο1_Object CN41_8 nov2013_v5_m" xfId="2991" xr:uid="{00000000-0005-0000-0000-0000DC070000}"/>
    <cellStyle name="_Saisies NRéc &amp; GéFi" xfId="5395" xr:uid="{00000000-0005-0000-0000-0000DD070000}"/>
    <cellStyle name="_Saisies NRéc &amp; GéFi 2" xfId="5396" xr:uid="{00000000-0005-0000-0000-0000DE070000}"/>
    <cellStyle name="_Saisies NRéc &amp; GéFi_0. Source Opéra" xfId="5397" xr:uid="{00000000-0005-0000-0000-0000DF070000}"/>
    <cellStyle name="_Saisies NRéc &amp; GéFi_0. Source Opéra_Feuil2" xfId="5398" xr:uid="{00000000-0005-0000-0000-0000E0070000}"/>
    <cellStyle name="_Saisies NRéc &amp; GéFi_0. Source Opéra_Opéra EP" xfId="5399" xr:uid="{00000000-0005-0000-0000-0000E1070000}"/>
    <cellStyle name="_Saisies NRéc &amp; GéFi_0. Source Opéra_Saisie RNPG NRéc &amp; GéFi" xfId="5400" xr:uid="{00000000-0005-0000-0000-0000E2070000}"/>
    <cellStyle name="_Saisies NRéc &amp; GéFi_Feuil1" xfId="5401" xr:uid="{00000000-0005-0000-0000-0000E3070000}"/>
    <cellStyle name="_Saisies NRéc &amp; GéFi_Feuil1_Feuil2" xfId="5402" xr:uid="{00000000-0005-0000-0000-0000E4070000}"/>
    <cellStyle name="_Saisies NRéc &amp; GéFi_Feuil1_Opéra EP" xfId="5403" xr:uid="{00000000-0005-0000-0000-0000E5070000}"/>
    <cellStyle name="_Saisies NRéc &amp; GéFi_Feuil1_Saisie RNPG NRéc &amp; GéFi" xfId="5404" xr:uid="{00000000-0005-0000-0000-0000E6070000}"/>
    <cellStyle name="_Saisies NRéc &amp; GéFi_Source Opéra" xfId="5405" xr:uid="{00000000-0005-0000-0000-0000E7070000}"/>
    <cellStyle name="_sap Emporiki_v1" xfId="2992" xr:uid="{00000000-0005-0000-0000-0000E8070000}"/>
    <cellStyle name="_Sheet1" xfId="36" xr:uid="{00000000-0005-0000-0000-0000E9070000}"/>
    <cellStyle name="_Sheet1_1" xfId="37" xr:uid="{00000000-0005-0000-0000-0000EA070000}"/>
    <cellStyle name="_Sheet1_balance_of_paymenteng" xfId="38" xr:uid="{00000000-0005-0000-0000-0000EB070000}"/>
    <cellStyle name="_Sheet1_FNS" xfId="39" xr:uid="{00000000-0005-0000-0000-0000EC070000}"/>
    <cellStyle name="_Sheet1_Sheet1" xfId="40" xr:uid="{00000000-0005-0000-0000-0000ED070000}"/>
    <cellStyle name="_Sheet1_SM" xfId="41" xr:uid="{00000000-0005-0000-0000-0000EE070000}"/>
    <cellStyle name="_Sheet2" xfId="42" xr:uid="{00000000-0005-0000-0000-0000EF070000}"/>
    <cellStyle name="_Sheet3" xfId="43" xr:uid="{00000000-0005-0000-0000-0000F0070000}"/>
    <cellStyle name="_Sheet5" xfId="44" xr:uid="{00000000-0005-0000-0000-0000F1070000}"/>
    <cellStyle name="_Sheet5_1" xfId="45" xr:uid="{00000000-0005-0000-0000-0000F2070000}"/>
    <cellStyle name="_SM" xfId="46" xr:uid="{00000000-0005-0000-0000-0000F3070000}"/>
    <cellStyle name="_Stoxx and Vixx" xfId="47" xr:uid="{00000000-0005-0000-0000-0000F4070000}"/>
    <cellStyle name="_tabl" xfId="48" xr:uid="{00000000-0005-0000-0000-0000F5070000}"/>
    <cellStyle name="_template" xfId="49" xr:uid="{00000000-0005-0000-0000-0000F6070000}"/>
    <cellStyle name="=C:\WINNT35\SYSTEM32\COMMAND.COM" xfId="50" xr:uid="{00000000-0005-0000-0000-0000F7070000}"/>
    <cellStyle name="=C:\WINNT35\SYSTEM32\COMMAND.COM 2" xfId="51" xr:uid="{00000000-0005-0000-0000-0000F8070000}"/>
    <cellStyle name="=C:\WINNT35\SYSTEM32\COMMAND.COM 3" xfId="760" xr:uid="{00000000-0005-0000-0000-0000F9070000}"/>
    <cellStyle name="=C:\WINNT35\SYSTEM32\COMMAND.COM_180112 ALPHA BoG exercise" xfId="52" xr:uid="{00000000-0005-0000-0000-0000FA070000}"/>
    <cellStyle name="=D:\WINNT\SYSTEM32\COMMAND.COM" xfId="53" xr:uid="{00000000-0005-0000-0000-0000FB070000}"/>
    <cellStyle name="=D:\WINNT\SYSTEM32\COMMAND.COM 2" xfId="54" xr:uid="{00000000-0005-0000-0000-0000FC070000}"/>
    <cellStyle name="=D:\WINNT\SYSTEM32\COMMAND.COM_180112 ALPHA BoG exercise" xfId="55" xr:uid="{00000000-0005-0000-0000-0000FD070000}"/>
    <cellStyle name="0_Impairment_RWANAMA_send_Sophie_excel_4_Nov_1500" xfId="56" xr:uid="{00000000-0005-0000-0000-0000FE070000}"/>
    <cellStyle name="0_Impairment_RWANAMA_send_Tables sent to Mark" xfId="57" xr:uid="{00000000-0005-0000-0000-0000FF070000}"/>
    <cellStyle name="0_Impairment_Tables sent to Mark" xfId="58" xr:uid="{00000000-0005-0000-0000-000000080000}"/>
    <cellStyle name="0_Impairment_updatedtables81009" xfId="59" xr:uid="{00000000-0005-0000-0000-000001080000}"/>
    <cellStyle name="0_Impairment_updatedtables81009 (2)" xfId="60" xr:uid="{00000000-0005-0000-0000-000002080000}"/>
    <cellStyle name="0_Impairment_updatedtables81009 (2)_Appendix - New loan details" xfId="61" xr:uid="{00000000-0005-0000-0000-000003080000}"/>
    <cellStyle name="0_Impairment_updatedtables81009 (2)_Appendix - New loan details (2)" xfId="62" xr:uid="{00000000-0005-0000-0000-000004080000}"/>
    <cellStyle name="0_Impairment_updatedtables81009 (2)_Project Model - Ver 3.70" xfId="63" xr:uid="{00000000-0005-0000-0000-000005080000}"/>
    <cellStyle name="0_Impairment_updatedtables81009 (2)_Project Model - Ver 4.10_ijm_FM" xfId="64" xr:uid="{00000000-0005-0000-0000-000006080000}"/>
    <cellStyle name="0_Impairment_updatedtables81009 (2)_Report_tables_not_in_model_v3" xfId="65" xr:uid="{00000000-0005-0000-0000-000007080000}"/>
    <cellStyle name="1 indent" xfId="66" xr:uid="{00000000-0005-0000-0000-000008080000}"/>
    <cellStyle name="2 indents" xfId="67" xr:uid="{00000000-0005-0000-0000-000009080000}"/>
    <cellStyle name="20 % - Accent1" xfId="2993" xr:uid="{00000000-0005-0000-0000-00000A080000}"/>
    <cellStyle name="20 % - Accent2" xfId="2994" xr:uid="{00000000-0005-0000-0000-00000B080000}"/>
    <cellStyle name="20 % - Accent3" xfId="2995" xr:uid="{00000000-0005-0000-0000-00000C080000}"/>
    <cellStyle name="20 % - Accent4" xfId="2996" xr:uid="{00000000-0005-0000-0000-00000D080000}"/>
    <cellStyle name="20 % - Accent5" xfId="2997" xr:uid="{00000000-0005-0000-0000-00000E080000}"/>
    <cellStyle name="20 % - Accent6" xfId="2998" xr:uid="{00000000-0005-0000-0000-00000F080000}"/>
    <cellStyle name="20% - Accent1 1" xfId="68" xr:uid="{00000000-0005-0000-0000-000010080000}"/>
    <cellStyle name="20% - Accent1 10" xfId="2999" xr:uid="{00000000-0005-0000-0000-000011080000}"/>
    <cellStyle name="20% - Accent1 11" xfId="3000" xr:uid="{00000000-0005-0000-0000-000012080000}"/>
    <cellStyle name="20% - Accent1 12" xfId="3001" xr:uid="{00000000-0005-0000-0000-000013080000}"/>
    <cellStyle name="20% - Accent1 13" xfId="3002" xr:uid="{00000000-0005-0000-0000-000014080000}"/>
    <cellStyle name="20% - Accent1 14" xfId="3003" xr:uid="{00000000-0005-0000-0000-000015080000}"/>
    <cellStyle name="20% - Accent1 15" xfId="5406" xr:uid="{00000000-0005-0000-0000-000016080000}"/>
    <cellStyle name="20% - Accent1 16" xfId="6223" xr:uid="{00000000-0005-0000-0000-000017080000}"/>
    <cellStyle name="20% - Accent1 2" xfId="69" xr:uid="{00000000-0005-0000-0000-000018080000}"/>
    <cellStyle name="20% - Accent1 2 2" xfId="961" xr:uid="{00000000-0005-0000-0000-000019080000}"/>
    <cellStyle name="20% - Accent1 2 2 2" xfId="6365" xr:uid="{00000000-0005-0000-0000-00001A080000}"/>
    <cellStyle name="20% - Accent1 2 3" xfId="3004" xr:uid="{00000000-0005-0000-0000-00001B080000}"/>
    <cellStyle name="20% - Accent1 2 4" xfId="6402" xr:uid="{00000000-0005-0000-0000-00001C080000}"/>
    <cellStyle name="20% - Accent1 3" xfId="70" xr:uid="{00000000-0005-0000-0000-00001D080000}"/>
    <cellStyle name="20% - Accent1 3 2" xfId="3005" xr:uid="{00000000-0005-0000-0000-00001E080000}"/>
    <cellStyle name="20% - Accent1 3 2 2" xfId="6352" xr:uid="{00000000-0005-0000-0000-00001F080000}"/>
    <cellStyle name="20% - Accent1 3 3" xfId="5407" xr:uid="{00000000-0005-0000-0000-000020080000}"/>
    <cellStyle name="20% - Accent1 3 4" xfId="6378" xr:uid="{00000000-0005-0000-0000-000021080000}"/>
    <cellStyle name="20% - Accent1 4" xfId="3006" xr:uid="{00000000-0005-0000-0000-000022080000}"/>
    <cellStyle name="20% - Accent1 5" xfId="3007" xr:uid="{00000000-0005-0000-0000-000023080000}"/>
    <cellStyle name="20% - Accent1 6" xfId="3008" xr:uid="{00000000-0005-0000-0000-000024080000}"/>
    <cellStyle name="20% - Accent1 7" xfId="3009" xr:uid="{00000000-0005-0000-0000-000025080000}"/>
    <cellStyle name="20% - Accent1 8" xfId="3010" xr:uid="{00000000-0005-0000-0000-000026080000}"/>
    <cellStyle name="20% - Accent1 9" xfId="3011" xr:uid="{00000000-0005-0000-0000-000027080000}"/>
    <cellStyle name="20% - Accent2 1" xfId="71" xr:uid="{00000000-0005-0000-0000-000028080000}"/>
    <cellStyle name="20% - Accent2 10" xfId="3012" xr:uid="{00000000-0005-0000-0000-000029080000}"/>
    <cellStyle name="20% - Accent2 11" xfId="3013" xr:uid="{00000000-0005-0000-0000-00002A080000}"/>
    <cellStyle name="20% - Accent2 12" xfId="3014" xr:uid="{00000000-0005-0000-0000-00002B080000}"/>
    <cellStyle name="20% - Accent2 13" xfId="3015" xr:uid="{00000000-0005-0000-0000-00002C080000}"/>
    <cellStyle name="20% - Accent2 14" xfId="3016" xr:uid="{00000000-0005-0000-0000-00002D080000}"/>
    <cellStyle name="20% - Accent2 15" xfId="5408" xr:uid="{00000000-0005-0000-0000-00002E080000}"/>
    <cellStyle name="20% - Accent2 16" xfId="6224" xr:uid="{00000000-0005-0000-0000-00002F080000}"/>
    <cellStyle name="20% - Accent2 2" xfId="72" xr:uid="{00000000-0005-0000-0000-000030080000}"/>
    <cellStyle name="20% - Accent2 2 2" xfId="962" xr:uid="{00000000-0005-0000-0000-000031080000}"/>
    <cellStyle name="20% - Accent2 2 2 2" xfId="3018" xr:uid="{00000000-0005-0000-0000-000032080000}"/>
    <cellStyle name="20% - Accent2 2 2 3" xfId="6363" xr:uid="{00000000-0005-0000-0000-000033080000}"/>
    <cellStyle name="20% - Accent2 2 3" xfId="3017" xr:uid="{00000000-0005-0000-0000-000034080000}"/>
    <cellStyle name="20% - Accent2 2 4" xfId="6398" xr:uid="{00000000-0005-0000-0000-000035080000}"/>
    <cellStyle name="20% - Accent2 3" xfId="73" xr:uid="{00000000-0005-0000-0000-000036080000}"/>
    <cellStyle name="20% - Accent2 3 2" xfId="3019" xr:uid="{00000000-0005-0000-0000-000037080000}"/>
    <cellStyle name="20% - Accent2 3 2 2" xfId="6350" xr:uid="{00000000-0005-0000-0000-000038080000}"/>
    <cellStyle name="20% - Accent2 3 3" xfId="5409" xr:uid="{00000000-0005-0000-0000-000039080000}"/>
    <cellStyle name="20% - Accent2 3 4" xfId="6376" xr:uid="{00000000-0005-0000-0000-00003A080000}"/>
    <cellStyle name="20% - Accent2 4" xfId="3020" xr:uid="{00000000-0005-0000-0000-00003B080000}"/>
    <cellStyle name="20% - Accent2 5" xfId="3021" xr:uid="{00000000-0005-0000-0000-00003C080000}"/>
    <cellStyle name="20% - Accent2 6" xfId="3022" xr:uid="{00000000-0005-0000-0000-00003D080000}"/>
    <cellStyle name="20% - Accent2 7" xfId="3023" xr:uid="{00000000-0005-0000-0000-00003E080000}"/>
    <cellStyle name="20% - Accent2 8" xfId="3024" xr:uid="{00000000-0005-0000-0000-00003F080000}"/>
    <cellStyle name="20% - Accent2 9" xfId="3025" xr:uid="{00000000-0005-0000-0000-000040080000}"/>
    <cellStyle name="20% - Accent3 1" xfId="74" xr:uid="{00000000-0005-0000-0000-000041080000}"/>
    <cellStyle name="20% - Accent3 10" xfId="3026" xr:uid="{00000000-0005-0000-0000-000042080000}"/>
    <cellStyle name="20% - Accent3 11" xfId="3027" xr:uid="{00000000-0005-0000-0000-000043080000}"/>
    <cellStyle name="20% - Accent3 12" xfId="3028" xr:uid="{00000000-0005-0000-0000-000044080000}"/>
    <cellStyle name="20% - Accent3 13" xfId="3029" xr:uid="{00000000-0005-0000-0000-000045080000}"/>
    <cellStyle name="20% - Accent3 14" xfId="3030" xr:uid="{00000000-0005-0000-0000-000046080000}"/>
    <cellStyle name="20% - Accent3 15" xfId="5410" xr:uid="{00000000-0005-0000-0000-000047080000}"/>
    <cellStyle name="20% - Accent3 16" xfId="6225" xr:uid="{00000000-0005-0000-0000-000048080000}"/>
    <cellStyle name="20% - Accent3 2" xfId="75" xr:uid="{00000000-0005-0000-0000-000049080000}"/>
    <cellStyle name="20% - Accent3 2 2" xfId="963" xr:uid="{00000000-0005-0000-0000-00004A080000}"/>
    <cellStyle name="20% - Accent3 2 2 2" xfId="3032" xr:uid="{00000000-0005-0000-0000-00004B080000}"/>
    <cellStyle name="20% - Accent3 2 2 3" xfId="6361" xr:uid="{00000000-0005-0000-0000-00004C080000}"/>
    <cellStyle name="20% - Accent3 2 3" xfId="3031" xr:uid="{00000000-0005-0000-0000-00004D080000}"/>
    <cellStyle name="20% - Accent3 2 4" xfId="6394" xr:uid="{00000000-0005-0000-0000-00004E080000}"/>
    <cellStyle name="20% - Accent3 3" xfId="76" xr:uid="{00000000-0005-0000-0000-00004F080000}"/>
    <cellStyle name="20% - Accent3 3 2" xfId="3033" xr:uid="{00000000-0005-0000-0000-000050080000}"/>
    <cellStyle name="20% - Accent3 3 2 2" xfId="6348" xr:uid="{00000000-0005-0000-0000-000051080000}"/>
    <cellStyle name="20% - Accent3 3 3" xfId="5411" xr:uid="{00000000-0005-0000-0000-000052080000}"/>
    <cellStyle name="20% - Accent3 3 4" xfId="6374" xr:uid="{00000000-0005-0000-0000-000053080000}"/>
    <cellStyle name="20% - Accent3 4" xfId="3034" xr:uid="{00000000-0005-0000-0000-000054080000}"/>
    <cellStyle name="20% - Accent3 5" xfId="3035" xr:uid="{00000000-0005-0000-0000-000055080000}"/>
    <cellStyle name="20% - Accent3 6" xfId="3036" xr:uid="{00000000-0005-0000-0000-000056080000}"/>
    <cellStyle name="20% - Accent3 7" xfId="3037" xr:uid="{00000000-0005-0000-0000-000057080000}"/>
    <cellStyle name="20% - Accent3 8" xfId="3038" xr:uid="{00000000-0005-0000-0000-000058080000}"/>
    <cellStyle name="20% - Accent3 9" xfId="3039" xr:uid="{00000000-0005-0000-0000-000059080000}"/>
    <cellStyle name="20% - Accent4 1" xfId="77" xr:uid="{00000000-0005-0000-0000-00005A080000}"/>
    <cellStyle name="20% - Accent4 10" xfId="3040" xr:uid="{00000000-0005-0000-0000-00005B080000}"/>
    <cellStyle name="20% - Accent4 11" xfId="3041" xr:uid="{00000000-0005-0000-0000-00005C080000}"/>
    <cellStyle name="20% - Accent4 12" xfId="3042" xr:uid="{00000000-0005-0000-0000-00005D080000}"/>
    <cellStyle name="20% - Accent4 13" xfId="3043" xr:uid="{00000000-0005-0000-0000-00005E080000}"/>
    <cellStyle name="20% - Accent4 14" xfId="3044" xr:uid="{00000000-0005-0000-0000-00005F080000}"/>
    <cellStyle name="20% - Accent4 15" xfId="5412" xr:uid="{00000000-0005-0000-0000-000060080000}"/>
    <cellStyle name="20% - Accent4 16" xfId="6226" xr:uid="{00000000-0005-0000-0000-000061080000}"/>
    <cellStyle name="20% - Accent4 2" xfId="78" xr:uid="{00000000-0005-0000-0000-000062080000}"/>
    <cellStyle name="20% - Accent4 2 2" xfId="964" xr:uid="{00000000-0005-0000-0000-000063080000}"/>
    <cellStyle name="20% - Accent4 2 2 2" xfId="3046" xr:uid="{00000000-0005-0000-0000-000064080000}"/>
    <cellStyle name="20% - Accent4 2 2 3" xfId="6359" xr:uid="{00000000-0005-0000-0000-000065080000}"/>
    <cellStyle name="20% - Accent4 2 3" xfId="3045" xr:uid="{00000000-0005-0000-0000-000066080000}"/>
    <cellStyle name="20% - Accent4 2 4" xfId="6390" xr:uid="{00000000-0005-0000-0000-000067080000}"/>
    <cellStyle name="20% - Accent4 3" xfId="79" xr:uid="{00000000-0005-0000-0000-000068080000}"/>
    <cellStyle name="20% - Accent4 3 2" xfId="3047" xr:uid="{00000000-0005-0000-0000-000069080000}"/>
    <cellStyle name="20% - Accent4 3 2 2" xfId="6346" xr:uid="{00000000-0005-0000-0000-00006A080000}"/>
    <cellStyle name="20% - Accent4 3 3" xfId="5413" xr:uid="{00000000-0005-0000-0000-00006B080000}"/>
    <cellStyle name="20% - Accent4 3 4" xfId="6372" xr:uid="{00000000-0005-0000-0000-00006C080000}"/>
    <cellStyle name="20% - Accent4 4" xfId="3048" xr:uid="{00000000-0005-0000-0000-00006D080000}"/>
    <cellStyle name="20% - Accent4 5" xfId="3049" xr:uid="{00000000-0005-0000-0000-00006E080000}"/>
    <cellStyle name="20% - Accent4 6" xfId="3050" xr:uid="{00000000-0005-0000-0000-00006F080000}"/>
    <cellStyle name="20% - Accent4 7" xfId="3051" xr:uid="{00000000-0005-0000-0000-000070080000}"/>
    <cellStyle name="20% - Accent4 8" xfId="3052" xr:uid="{00000000-0005-0000-0000-000071080000}"/>
    <cellStyle name="20% - Accent4 9" xfId="3053" xr:uid="{00000000-0005-0000-0000-000072080000}"/>
    <cellStyle name="20% - Accent5 1" xfId="80" xr:uid="{00000000-0005-0000-0000-000073080000}"/>
    <cellStyle name="20% - Accent5 10" xfId="3054" xr:uid="{00000000-0005-0000-0000-000074080000}"/>
    <cellStyle name="20% - Accent5 11" xfId="3055" xr:uid="{00000000-0005-0000-0000-000075080000}"/>
    <cellStyle name="20% - Accent5 12" xfId="3056" xr:uid="{00000000-0005-0000-0000-000076080000}"/>
    <cellStyle name="20% - Accent5 13" xfId="3057" xr:uid="{00000000-0005-0000-0000-000077080000}"/>
    <cellStyle name="20% - Accent5 14" xfId="3058" xr:uid="{00000000-0005-0000-0000-000078080000}"/>
    <cellStyle name="20% - Accent5 15" xfId="5414" xr:uid="{00000000-0005-0000-0000-000079080000}"/>
    <cellStyle name="20% - Accent5 2" xfId="81" xr:uid="{00000000-0005-0000-0000-00007A080000}"/>
    <cellStyle name="20% - Accent5 2 2" xfId="965" xr:uid="{00000000-0005-0000-0000-00007B080000}"/>
    <cellStyle name="20% - Accent5 2 2 2" xfId="3060" xr:uid="{00000000-0005-0000-0000-00007C080000}"/>
    <cellStyle name="20% - Accent5 2 2 3" xfId="6357" xr:uid="{00000000-0005-0000-0000-00007D080000}"/>
    <cellStyle name="20% - Accent5 2 3" xfId="3059" xr:uid="{00000000-0005-0000-0000-00007E080000}"/>
    <cellStyle name="20% - Accent5 2 4" xfId="6386" xr:uid="{00000000-0005-0000-0000-00007F080000}"/>
    <cellStyle name="20% - Accent5 3" xfId="82" xr:uid="{00000000-0005-0000-0000-000080080000}"/>
    <cellStyle name="20% - Accent5 3 2" xfId="3061" xr:uid="{00000000-0005-0000-0000-000081080000}"/>
    <cellStyle name="20% - Accent5 3 2 2" xfId="6344" xr:uid="{00000000-0005-0000-0000-000082080000}"/>
    <cellStyle name="20% - Accent5 3 3" xfId="5415" xr:uid="{00000000-0005-0000-0000-000083080000}"/>
    <cellStyle name="20% - Accent5 3 4" xfId="6370" xr:uid="{00000000-0005-0000-0000-000084080000}"/>
    <cellStyle name="20% - Accent5 4" xfId="3062" xr:uid="{00000000-0005-0000-0000-000085080000}"/>
    <cellStyle name="20% - Accent5 5" xfId="3063" xr:uid="{00000000-0005-0000-0000-000086080000}"/>
    <cellStyle name="20% - Accent5 6" xfId="3064" xr:uid="{00000000-0005-0000-0000-000087080000}"/>
    <cellStyle name="20% - Accent5 7" xfId="3065" xr:uid="{00000000-0005-0000-0000-000088080000}"/>
    <cellStyle name="20% - Accent5 8" xfId="3066" xr:uid="{00000000-0005-0000-0000-000089080000}"/>
    <cellStyle name="20% - Accent5 9" xfId="3067" xr:uid="{00000000-0005-0000-0000-00008A080000}"/>
    <cellStyle name="20% - Accent6 1" xfId="83" xr:uid="{00000000-0005-0000-0000-00008B080000}"/>
    <cellStyle name="20% - Accent6 10" xfId="3068" xr:uid="{00000000-0005-0000-0000-00008C080000}"/>
    <cellStyle name="20% - Accent6 11" xfId="3069" xr:uid="{00000000-0005-0000-0000-00008D080000}"/>
    <cellStyle name="20% - Accent6 12" xfId="3070" xr:uid="{00000000-0005-0000-0000-00008E080000}"/>
    <cellStyle name="20% - Accent6 13" xfId="3071" xr:uid="{00000000-0005-0000-0000-00008F080000}"/>
    <cellStyle name="20% - Accent6 14" xfId="3072" xr:uid="{00000000-0005-0000-0000-000090080000}"/>
    <cellStyle name="20% - Accent6 15" xfId="5416" xr:uid="{00000000-0005-0000-0000-000091080000}"/>
    <cellStyle name="20% - Accent6 2" xfId="84" xr:uid="{00000000-0005-0000-0000-000092080000}"/>
    <cellStyle name="20% - Accent6 2 2" xfId="966" xr:uid="{00000000-0005-0000-0000-000093080000}"/>
    <cellStyle name="20% - Accent6 2 2 2" xfId="3074" xr:uid="{00000000-0005-0000-0000-000094080000}"/>
    <cellStyle name="20% - Accent6 2 2 3" xfId="6355" xr:uid="{00000000-0005-0000-0000-000095080000}"/>
    <cellStyle name="20% - Accent6 2 3" xfId="3073" xr:uid="{00000000-0005-0000-0000-000096080000}"/>
    <cellStyle name="20% - Accent6 2 4" xfId="6382" xr:uid="{00000000-0005-0000-0000-000097080000}"/>
    <cellStyle name="20% - Accent6 3" xfId="85" xr:uid="{00000000-0005-0000-0000-000098080000}"/>
    <cellStyle name="20% - Accent6 3 2" xfId="3075" xr:uid="{00000000-0005-0000-0000-000099080000}"/>
    <cellStyle name="20% - Accent6 3 2 2" xfId="6342" xr:uid="{00000000-0005-0000-0000-00009A080000}"/>
    <cellStyle name="20% - Accent6 3 3" xfId="5417" xr:uid="{00000000-0005-0000-0000-00009B080000}"/>
    <cellStyle name="20% - Accent6 3 4" xfId="6368" xr:uid="{00000000-0005-0000-0000-00009C080000}"/>
    <cellStyle name="20% - Accent6 4" xfId="3076" xr:uid="{00000000-0005-0000-0000-00009D080000}"/>
    <cellStyle name="20% - Accent6 5" xfId="3077" xr:uid="{00000000-0005-0000-0000-00009E080000}"/>
    <cellStyle name="20% - Accent6 6" xfId="3078" xr:uid="{00000000-0005-0000-0000-00009F080000}"/>
    <cellStyle name="20% - Accent6 7" xfId="3079" xr:uid="{00000000-0005-0000-0000-0000A0080000}"/>
    <cellStyle name="20% - Accent6 8" xfId="3080" xr:uid="{00000000-0005-0000-0000-0000A1080000}"/>
    <cellStyle name="20% - Accent6 9" xfId="3081" xr:uid="{00000000-0005-0000-0000-0000A2080000}"/>
    <cellStyle name="20% - akcent 1" xfId="86" xr:uid="{00000000-0005-0000-0000-0000A3080000}"/>
    <cellStyle name="20% - akcent 2" xfId="87" xr:uid="{00000000-0005-0000-0000-0000A4080000}"/>
    <cellStyle name="20% - akcent 3" xfId="88" xr:uid="{00000000-0005-0000-0000-0000A5080000}"/>
    <cellStyle name="20% - akcent 4" xfId="89" xr:uid="{00000000-0005-0000-0000-0000A6080000}"/>
    <cellStyle name="20% - akcent 5" xfId="90" xr:uid="{00000000-0005-0000-0000-0000A7080000}"/>
    <cellStyle name="20% - akcent 6" xfId="91" xr:uid="{00000000-0005-0000-0000-0000A8080000}"/>
    <cellStyle name="20% - Akzent1" xfId="3082" xr:uid="{00000000-0005-0000-0000-0000A9080000}"/>
    <cellStyle name="20% - Akzent2" xfId="3083" xr:uid="{00000000-0005-0000-0000-0000AA080000}"/>
    <cellStyle name="20% - Akzent3" xfId="3084" xr:uid="{00000000-0005-0000-0000-0000AB080000}"/>
    <cellStyle name="20% - Akzent4" xfId="3085" xr:uid="{00000000-0005-0000-0000-0000AC080000}"/>
    <cellStyle name="20% - Akzent5" xfId="3086" xr:uid="{00000000-0005-0000-0000-0000AD080000}"/>
    <cellStyle name="20% - Akzent6" xfId="3087" xr:uid="{00000000-0005-0000-0000-0000AE080000}"/>
    <cellStyle name="20% - Έμφαση1" xfId="761" xr:uid="{00000000-0005-0000-0000-0000AF080000}"/>
    <cellStyle name="20% - Έμφαση1 2" xfId="967" xr:uid="{00000000-0005-0000-0000-0000B0080000}"/>
    <cellStyle name="20% - Έμφαση1 2 2" xfId="3089" xr:uid="{00000000-0005-0000-0000-0000B1080000}"/>
    <cellStyle name="20% - Έμφαση1 2 3" xfId="3088" xr:uid="{00000000-0005-0000-0000-0000B2080000}"/>
    <cellStyle name="20% - Έμφαση1_MIΣΘΟΔΟΣΙΑ" xfId="3090" xr:uid="{00000000-0005-0000-0000-0000B3080000}"/>
    <cellStyle name="20% - Έμφαση2" xfId="762" xr:uid="{00000000-0005-0000-0000-0000B4080000}"/>
    <cellStyle name="20% - Έμφαση2 2" xfId="968" xr:uid="{00000000-0005-0000-0000-0000B5080000}"/>
    <cellStyle name="20% - Έμφαση2 2 2" xfId="3092" xr:uid="{00000000-0005-0000-0000-0000B6080000}"/>
    <cellStyle name="20% - Έμφαση2 2 3" xfId="3091" xr:uid="{00000000-0005-0000-0000-0000B7080000}"/>
    <cellStyle name="20% - Έμφαση2_MIΣΘΟΔΟΣΙΑ" xfId="3093" xr:uid="{00000000-0005-0000-0000-0000B8080000}"/>
    <cellStyle name="20% - Έμφαση3" xfId="763" xr:uid="{00000000-0005-0000-0000-0000B9080000}"/>
    <cellStyle name="20% - Έμφαση3 2" xfId="969" xr:uid="{00000000-0005-0000-0000-0000BA080000}"/>
    <cellStyle name="20% - Έμφαση3 2 2" xfId="3095" xr:uid="{00000000-0005-0000-0000-0000BB080000}"/>
    <cellStyle name="20% - Έμφαση3 2 3" xfId="3094" xr:uid="{00000000-0005-0000-0000-0000BC080000}"/>
    <cellStyle name="20% - Έμφαση3_MIΣΘΟΔΟΣΙΑ" xfId="3096" xr:uid="{00000000-0005-0000-0000-0000BD080000}"/>
    <cellStyle name="20% - Έμφαση4" xfId="764" xr:uid="{00000000-0005-0000-0000-0000BE080000}"/>
    <cellStyle name="20% - Έμφαση4 2" xfId="970" xr:uid="{00000000-0005-0000-0000-0000BF080000}"/>
    <cellStyle name="20% - Έμφαση4 2 2" xfId="3098" xr:uid="{00000000-0005-0000-0000-0000C0080000}"/>
    <cellStyle name="20% - Έμφαση4 2 3" xfId="3097" xr:uid="{00000000-0005-0000-0000-0000C1080000}"/>
    <cellStyle name="20% - Έμφαση4_MIΣΘΟΔΟΣΙΑ" xfId="3099" xr:uid="{00000000-0005-0000-0000-0000C2080000}"/>
    <cellStyle name="20% - Έμφαση5" xfId="765" xr:uid="{00000000-0005-0000-0000-0000C3080000}"/>
    <cellStyle name="20% - Έμφαση5 2" xfId="971" xr:uid="{00000000-0005-0000-0000-0000C4080000}"/>
    <cellStyle name="20% - Έμφαση5 2 2" xfId="3100" xr:uid="{00000000-0005-0000-0000-0000C5080000}"/>
    <cellStyle name="20% - Έμφαση5_MIΣΘΟΔΟΣΙΑ" xfId="3101" xr:uid="{00000000-0005-0000-0000-0000C6080000}"/>
    <cellStyle name="20% - Έμφαση6" xfId="766" xr:uid="{00000000-0005-0000-0000-0000C7080000}"/>
    <cellStyle name="20% - Έμφαση6 2" xfId="972" xr:uid="{00000000-0005-0000-0000-0000C8080000}"/>
    <cellStyle name="20% - Έμφαση6 2 2" xfId="3103" xr:uid="{00000000-0005-0000-0000-0000C9080000}"/>
    <cellStyle name="20% - Έμφαση6 2 3" xfId="3102" xr:uid="{00000000-0005-0000-0000-0000CA080000}"/>
    <cellStyle name="20% - Έμφαση6_MIΣΘΟΔΟΣΙΑ" xfId="3104" xr:uid="{00000000-0005-0000-0000-0000CB080000}"/>
    <cellStyle name="3 indents" xfId="92" xr:uid="{00000000-0005-0000-0000-0000CC080000}"/>
    <cellStyle name="4 indents" xfId="93" xr:uid="{00000000-0005-0000-0000-0000CD080000}"/>
    <cellStyle name="40 % - Accent1" xfId="3105" xr:uid="{00000000-0005-0000-0000-0000CE080000}"/>
    <cellStyle name="40 % - Accent2" xfId="3106" xr:uid="{00000000-0005-0000-0000-0000CF080000}"/>
    <cellStyle name="40 % - Accent3" xfId="3107" xr:uid="{00000000-0005-0000-0000-0000D0080000}"/>
    <cellStyle name="40 % - Accent4" xfId="3108" xr:uid="{00000000-0005-0000-0000-0000D1080000}"/>
    <cellStyle name="40 % - Accent5" xfId="3109" xr:uid="{00000000-0005-0000-0000-0000D2080000}"/>
    <cellStyle name="40 % - Accent6" xfId="3110" xr:uid="{00000000-0005-0000-0000-0000D3080000}"/>
    <cellStyle name="40% - Accent1 1" xfId="94" xr:uid="{00000000-0005-0000-0000-0000D4080000}"/>
    <cellStyle name="40% - Accent1 10" xfId="3111" xr:uid="{00000000-0005-0000-0000-0000D5080000}"/>
    <cellStyle name="40% - Accent1 11" xfId="3112" xr:uid="{00000000-0005-0000-0000-0000D6080000}"/>
    <cellStyle name="40% - Accent1 12" xfId="3113" xr:uid="{00000000-0005-0000-0000-0000D7080000}"/>
    <cellStyle name="40% - Accent1 13" xfId="3114" xr:uid="{00000000-0005-0000-0000-0000D8080000}"/>
    <cellStyle name="40% - Accent1 14" xfId="3115" xr:uid="{00000000-0005-0000-0000-0000D9080000}"/>
    <cellStyle name="40% - Accent1 15" xfId="5418" xr:uid="{00000000-0005-0000-0000-0000DA080000}"/>
    <cellStyle name="40% - Accent1 16" xfId="6227" xr:uid="{00000000-0005-0000-0000-0000DB080000}"/>
    <cellStyle name="40% - Accent1 2" xfId="95" xr:uid="{00000000-0005-0000-0000-0000DC080000}"/>
    <cellStyle name="40% - Accent1 2 2" xfId="973" xr:uid="{00000000-0005-0000-0000-0000DD080000}"/>
    <cellStyle name="40% - Accent1 2 2 2" xfId="3117" xr:uid="{00000000-0005-0000-0000-0000DE080000}"/>
    <cellStyle name="40% - Accent1 2 2 3" xfId="6364" xr:uid="{00000000-0005-0000-0000-0000DF080000}"/>
    <cellStyle name="40% - Accent1 2 3" xfId="3116" xr:uid="{00000000-0005-0000-0000-0000E0080000}"/>
    <cellStyle name="40% - Accent1 2 4" xfId="6401" xr:uid="{00000000-0005-0000-0000-0000E1080000}"/>
    <cellStyle name="40% - Accent1 3" xfId="96" xr:uid="{00000000-0005-0000-0000-0000E2080000}"/>
    <cellStyle name="40% - Accent1 3 2" xfId="3118" xr:uid="{00000000-0005-0000-0000-0000E3080000}"/>
    <cellStyle name="40% - Accent1 3 2 2" xfId="6351" xr:uid="{00000000-0005-0000-0000-0000E4080000}"/>
    <cellStyle name="40% - Accent1 3 3" xfId="5419" xr:uid="{00000000-0005-0000-0000-0000E5080000}"/>
    <cellStyle name="40% - Accent1 3 4" xfId="6377" xr:uid="{00000000-0005-0000-0000-0000E6080000}"/>
    <cellStyle name="40% - Accent1 4" xfId="3119" xr:uid="{00000000-0005-0000-0000-0000E7080000}"/>
    <cellStyle name="40% - Accent1 5" xfId="3120" xr:uid="{00000000-0005-0000-0000-0000E8080000}"/>
    <cellStyle name="40% - Accent1 6" xfId="3121" xr:uid="{00000000-0005-0000-0000-0000E9080000}"/>
    <cellStyle name="40% - Accent1 7" xfId="3122" xr:uid="{00000000-0005-0000-0000-0000EA080000}"/>
    <cellStyle name="40% - Accent1 8" xfId="3123" xr:uid="{00000000-0005-0000-0000-0000EB080000}"/>
    <cellStyle name="40% - Accent1 9" xfId="3124" xr:uid="{00000000-0005-0000-0000-0000EC080000}"/>
    <cellStyle name="40% - Accent2 1" xfId="97" xr:uid="{00000000-0005-0000-0000-0000ED080000}"/>
    <cellStyle name="40% - Accent2 10" xfId="3125" xr:uid="{00000000-0005-0000-0000-0000EE080000}"/>
    <cellStyle name="40% - Accent2 11" xfId="3126" xr:uid="{00000000-0005-0000-0000-0000EF080000}"/>
    <cellStyle name="40% - Accent2 12" xfId="3127" xr:uid="{00000000-0005-0000-0000-0000F0080000}"/>
    <cellStyle name="40% - Accent2 13" xfId="3128" xr:uid="{00000000-0005-0000-0000-0000F1080000}"/>
    <cellStyle name="40% - Accent2 14" xfId="3129" xr:uid="{00000000-0005-0000-0000-0000F2080000}"/>
    <cellStyle name="40% - Accent2 15" xfId="5420" xr:uid="{00000000-0005-0000-0000-0000F3080000}"/>
    <cellStyle name="40% - Accent2 2" xfId="98" xr:uid="{00000000-0005-0000-0000-0000F4080000}"/>
    <cellStyle name="40% - Accent2 2 2" xfId="974" xr:uid="{00000000-0005-0000-0000-0000F5080000}"/>
    <cellStyle name="40% - Accent2 2 2 2" xfId="6362" xr:uid="{00000000-0005-0000-0000-0000F6080000}"/>
    <cellStyle name="40% - Accent2 2 3" xfId="3130" xr:uid="{00000000-0005-0000-0000-0000F7080000}"/>
    <cellStyle name="40% - Accent2 2 4" xfId="6397" xr:uid="{00000000-0005-0000-0000-0000F8080000}"/>
    <cellStyle name="40% - Accent2 3" xfId="99" xr:uid="{00000000-0005-0000-0000-0000F9080000}"/>
    <cellStyle name="40% - Accent2 3 2" xfId="3131" xr:uid="{00000000-0005-0000-0000-0000FA080000}"/>
    <cellStyle name="40% - Accent2 3 2 2" xfId="6349" xr:uid="{00000000-0005-0000-0000-0000FB080000}"/>
    <cellStyle name="40% - Accent2 3 3" xfId="5421" xr:uid="{00000000-0005-0000-0000-0000FC080000}"/>
    <cellStyle name="40% - Accent2 3 4" xfId="6375" xr:uid="{00000000-0005-0000-0000-0000FD080000}"/>
    <cellStyle name="40% - Accent2 4" xfId="3132" xr:uid="{00000000-0005-0000-0000-0000FE080000}"/>
    <cellStyle name="40% - Accent2 5" xfId="3133" xr:uid="{00000000-0005-0000-0000-0000FF080000}"/>
    <cellStyle name="40% - Accent2 6" xfId="3134" xr:uid="{00000000-0005-0000-0000-000000090000}"/>
    <cellStyle name="40% - Accent2 7" xfId="3135" xr:uid="{00000000-0005-0000-0000-000001090000}"/>
    <cellStyle name="40% - Accent2 8" xfId="3136" xr:uid="{00000000-0005-0000-0000-000002090000}"/>
    <cellStyle name="40% - Accent2 9" xfId="3137" xr:uid="{00000000-0005-0000-0000-000003090000}"/>
    <cellStyle name="40% - Accent3 1" xfId="100" xr:uid="{00000000-0005-0000-0000-000004090000}"/>
    <cellStyle name="40% - Accent3 10" xfId="3138" xr:uid="{00000000-0005-0000-0000-000005090000}"/>
    <cellStyle name="40% - Accent3 11" xfId="3139" xr:uid="{00000000-0005-0000-0000-000006090000}"/>
    <cellStyle name="40% - Accent3 12" xfId="3140" xr:uid="{00000000-0005-0000-0000-000007090000}"/>
    <cellStyle name="40% - Accent3 13" xfId="3141" xr:uid="{00000000-0005-0000-0000-000008090000}"/>
    <cellStyle name="40% - Accent3 14" xfId="3142" xr:uid="{00000000-0005-0000-0000-000009090000}"/>
    <cellStyle name="40% - Accent3 15" xfId="5422" xr:uid="{00000000-0005-0000-0000-00000A090000}"/>
    <cellStyle name="40% - Accent3 16" xfId="6228" xr:uid="{00000000-0005-0000-0000-00000B090000}"/>
    <cellStyle name="40% - Accent3 2" xfId="101" xr:uid="{00000000-0005-0000-0000-00000C090000}"/>
    <cellStyle name="40% - Accent3 2 2" xfId="975" xr:uid="{00000000-0005-0000-0000-00000D090000}"/>
    <cellStyle name="40% - Accent3 2 2 2" xfId="3144" xr:uid="{00000000-0005-0000-0000-00000E090000}"/>
    <cellStyle name="40% - Accent3 2 2 3" xfId="6360" xr:uid="{00000000-0005-0000-0000-00000F090000}"/>
    <cellStyle name="40% - Accent3 2 3" xfId="3143" xr:uid="{00000000-0005-0000-0000-000010090000}"/>
    <cellStyle name="40% - Accent3 2 4" xfId="6393" xr:uid="{00000000-0005-0000-0000-000011090000}"/>
    <cellStyle name="40% - Accent3 3" xfId="102" xr:uid="{00000000-0005-0000-0000-000012090000}"/>
    <cellStyle name="40% - Accent3 3 2" xfId="3145" xr:uid="{00000000-0005-0000-0000-000013090000}"/>
    <cellStyle name="40% - Accent3 3 2 2" xfId="6347" xr:uid="{00000000-0005-0000-0000-000014090000}"/>
    <cellStyle name="40% - Accent3 3 3" xfId="5423" xr:uid="{00000000-0005-0000-0000-000015090000}"/>
    <cellStyle name="40% - Accent3 3 4" xfId="6373" xr:uid="{00000000-0005-0000-0000-000016090000}"/>
    <cellStyle name="40% - Accent3 4" xfId="3146" xr:uid="{00000000-0005-0000-0000-000017090000}"/>
    <cellStyle name="40% - Accent3 5" xfId="3147" xr:uid="{00000000-0005-0000-0000-000018090000}"/>
    <cellStyle name="40% - Accent3 6" xfId="3148" xr:uid="{00000000-0005-0000-0000-000019090000}"/>
    <cellStyle name="40% - Accent3 7" xfId="3149" xr:uid="{00000000-0005-0000-0000-00001A090000}"/>
    <cellStyle name="40% - Accent3 8" xfId="3150" xr:uid="{00000000-0005-0000-0000-00001B090000}"/>
    <cellStyle name="40% - Accent3 9" xfId="3151" xr:uid="{00000000-0005-0000-0000-00001C090000}"/>
    <cellStyle name="40% - Accent4 1" xfId="103" xr:uid="{00000000-0005-0000-0000-00001D090000}"/>
    <cellStyle name="40% - Accent4 10" xfId="3152" xr:uid="{00000000-0005-0000-0000-00001E090000}"/>
    <cellStyle name="40% - Accent4 11" xfId="3153" xr:uid="{00000000-0005-0000-0000-00001F090000}"/>
    <cellStyle name="40% - Accent4 12" xfId="3154" xr:uid="{00000000-0005-0000-0000-000020090000}"/>
    <cellStyle name="40% - Accent4 13" xfId="3155" xr:uid="{00000000-0005-0000-0000-000021090000}"/>
    <cellStyle name="40% - Accent4 14" xfId="3156" xr:uid="{00000000-0005-0000-0000-000022090000}"/>
    <cellStyle name="40% - Accent4 15" xfId="5424" xr:uid="{00000000-0005-0000-0000-000023090000}"/>
    <cellStyle name="40% - Accent4 16" xfId="6229" xr:uid="{00000000-0005-0000-0000-000024090000}"/>
    <cellStyle name="40% - Accent4 2" xfId="104" xr:uid="{00000000-0005-0000-0000-000025090000}"/>
    <cellStyle name="40% - Accent4 2 2" xfId="976" xr:uid="{00000000-0005-0000-0000-000026090000}"/>
    <cellStyle name="40% - Accent4 2 2 2" xfId="3158" xr:uid="{00000000-0005-0000-0000-000027090000}"/>
    <cellStyle name="40% - Accent4 2 2 3" xfId="6358" xr:uid="{00000000-0005-0000-0000-000028090000}"/>
    <cellStyle name="40% - Accent4 2 3" xfId="3157" xr:uid="{00000000-0005-0000-0000-000029090000}"/>
    <cellStyle name="40% - Accent4 2 4" xfId="6389" xr:uid="{00000000-0005-0000-0000-00002A090000}"/>
    <cellStyle name="40% - Accent4 3" xfId="105" xr:uid="{00000000-0005-0000-0000-00002B090000}"/>
    <cellStyle name="40% - Accent4 3 2" xfId="3159" xr:uid="{00000000-0005-0000-0000-00002C090000}"/>
    <cellStyle name="40% - Accent4 3 2 2" xfId="6345" xr:uid="{00000000-0005-0000-0000-00002D090000}"/>
    <cellStyle name="40% - Accent4 3 3" xfId="5425" xr:uid="{00000000-0005-0000-0000-00002E090000}"/>
    <cellStyle name="40% - Accent4 3 4" xfId="6371" xr:uid="{00000000-0005-0000-0000-00002F090000}"/>
    <cellStyle name="40% - Accent4 4" xfId="3160" xr:uid="{00000000-0005-0000-0000-000030090000}"/>
    <cellStyle name="40% - Accent4 5" xfId="3161" xr:uid="{00000000-0005-0000-0000-000031090000}"/>
    <cellStyle name="40% - Accent4 6" xfId="3162" xr:uid="{00000000-0005-0000-0000-000032090000}"/>
    <cellStyle name="40% - Accent4 7" xfId="3163" xr:uid="{00000000-0005-0000-0000-000033090000}"/>
    <cellStyle name="40% - Accent4 8" xfId="3164" xr:uid="{00000000-0005-0000-0000-000034090000}"/>
    <cellStyle name="40% - Accent4 9" xfId="3165" xr:uid="{00000000-0005-0000-0000-000035090000}"/>
    <cellStyle name="40% - Accent5 1" xfId="106" xr:uid="{00000000-0005-0000-0000-000036090000}"/>
    <cellStyle name="40% - Accent5 10" xfId="3166" xr:uid="{00000000-0005-0000-0000-000037090000}"/>
    <cellStyle name="40% - Accent5 11" xfId="3167" xr:uid="{00000000-0005-0000-0000-000038090000}"/>
    <cellStyle name="40% - Accent5 12" xfId="3168" xr:uid="{00000000-0005-0000-0000-000039090000}"/>
    <cellStyle name="40% - Accent5 13" xfId="3169" xr:uid="{00000000-0005-0000-0000-00003A090000}"/>
    <cellStyle name="40% - Accent5 14" xfId="3170" xr:uid="{00000000-0005-0000-0000-00003B090000}"/>
    <cellStyle name="40% - Accent5 15" xfId="5426" xr:uid="{00000000-0005-0000-0000-00003C090000}"/>
    <cellStyle name="40% - Accent5 2" xfId="107" xr:uid="{00000000-0005-0000-0000-00003D090000}"/>
    <cellStyle name="40% - Accent5 2 2" xfId="977" xr:uid="{00000000-0005-0000-0000-00003E090000}"/>
    <cellStyle name="40% - Accent5 2 2 2" xfId="3172" xr:uid="{00000000-0005-0000-0000-00003F090000}"/>
    <cellStyle name="40% - Accent5 2 2 3" xfId="6356" xr:uid="{00000000-0005-0000-0000-000040090000}"/>
    <cellStyle name="40% - Accent5 2 3" xfId="3171" xr:uid="{00000000-0005-0000-0000-000041090000}"/>
    <cellStyle name="40% - Accent5 2 3 2" xfId="5762" xr:uid="{00000000-0005-0000-0000-000042090000}"/>
    <cellStyle name="40% - Accent5 2 3 2 2" xfId="6825" xr:uid="{00000000-0005-0000-0000-000043090000}"/>
    <cellStyle name="40% - Accent5 2 3 3" xfId="5932" xr:uid="{00000000-0005-0000-0000-000044090000}"/>
    <cellStyle name="40% - Accent5 2 3 3 2" xfId="6993" xr:uid="{00000000-0005-0000-0000-000045090000}"/>
    <cellStyle name="40% - Accent5 2 3 4" xfId="6511" xr:uid="{00000000-0005-0000-0000-000046090000}"/>
    <cellStyle name="40% - Accent5 2 4" xfId="5035" xr:uid="{00000000-0005-0000-0000-000047090000}"/>
    <cellStyle name="40% - Accent5 2 4 2" xfId="5896" xr:uid="{00000000-0005-0000-0000-000048090000}"/>
    <cellStyle name="40% - Accent5 2 4 2 2" xfId="6957" xr:uid="{00000000-0005-0000-0000-000049090000}"/>
    <cellStyle name="40% - Accent5 2 4 3" xfId="5933" xr:uid="{00000000-0005-0000-0000-00004A090000}"/>
    <cellStyle name="40% - Accent5 2 4 3 2" xfId="6994" xr:uid="{00000000-0005-0000-0000-00004B090000}"/>
    <cellStyle name="40% - Accent5 2 4 4" xfId="6699" xr:uid="{00000000-0005-0000-0000-00004C090000}"/>
    <cellStyle name="40% - Accent5 2 5" xfId="5427" xr:uid="{00000000-0005-0000-0000-00004D090000}"/>
    <cellStyle name="40% - Accent5 2 6" xfId="6385" xr:uid="{00000000-0005-0000-0000-00004E090000}"/>
    <cellStyle name="40% - Accent5 3" xfId="108" xr:uid="{00000000-0005-0000-0000-00004F090000}"/>
    <cellStyle name="40% - Accent5 3 2" xfId="3173" xr:uid="{00000000-0005-0000-0000-000050090000}"/>
    <cellStyle name="40% - Accent5 3 2 2" xfId="6343" xr:uid="{00000000-0005-0000-0000-000051090000}"/>
    <cellStyle name="40% - Accent5 3 3" xfId="6369" xr:uid="{00000000-0005-0000-0000-000052090000}"/>
    <cellStyle name="40% - Accent5 4" xfId="3174" xr:uid="{00000000-0005-0000-0000-000053090000}"/>
    <cellStyle name="40% - Accent5 5" xfId="3175" xr:uid="{00000000-0005-0000-0000-000054090000}"/>
    <cellStyle name="40% - Accent5 6" xfId="3176" xr:uid="{00000000-0005-0000-0000-000055090000}"/>
    <cellStyle name="40% - Accent5 7" xfId="3177" xr:uid="{00000000-0005-0000-0000-000056090000}"/>
    <cellStyle name="40% - Accent5 8" xfId="3178" xr:uid="{00000000-0005-0000-0000-000057090000}"/>
    <cellStyle name="40% - Accent5 9" xfId="3179" xr:uid="{00000000-0005-0000-0000-000058090000}"/>
    <cellStyle name="40% - Accent6 1" xfId="109" xr:uid="{00000000-0005-0000-0000-000059090000}"/>
    <cellStyle name="40% - Accent6 10" xfId="3180" xr:uid="{00000000-0005-0000-0000-00005A090000}"/>
    <cellStyle name="40% - Accent6 11" xfId="3181" xr:uid="{00000000-0005-0000-0000-00005B090000}"/>
    <cellStyle name="40% - Accent6 12" xfId="3182" xr:uid="{00000000-0005-0000-0000-00005C090000}"/>
    <cellStyle name="40% - Accent6 13" xfId="3183" xr:uid="{00000000-0005-0000-0000-00005D090000}"/>
    <cellStyle name="40% - Accent6 14" xfId="3184" xr:uid="{00000000-0005-0000-0000-00005E090000}"/>
    <cellStyle name="40% - Accent6 15" xfId="5428" xr:uid="{00000000-0005-0000-0000-00005F090000}"/>
    <cellStyle name="40% - Accent6 16" xfId="6230" xr:uid="{00000000-0005-0000-0000-000060090000}"/>
    <cellStyle name="40% - Accent6 2" xfId="110" xr:uid="{00000000-0005-0000-0000-000061090000}"/>
    <cellStyle name="40% - Accent6 2 2" xfId="978" xr:uid="{00000000-0005-0000-0000-000062090000}"/>
    <cellStyle name="40% - Accent6 2 2 2" xfId="3186" xr:uid="{00000000-0005-0000-0000-000063090000}"/>
    <cellStyle name="40% - Accent6 2 2 3" xfId="6354" xr:uid="{00000000-0005-0000-0000-000064090000}"/>
    <cellStyle name="40% - Accent6 2 3" xfId="3185" xr:uid="{00000000-0005-0000-0000-000065090000}"/>
    <cellStyle name="40% - Accent6 2 4" xfId="6381" xr:uid="{00000000-0005-0000-0000-000066090000}"/>
    <cellStyle name="40% - Accent6 3" xfId="111" xr:uid="{00000000-0005-0000-0000-000067090000}"/>
    <cellStyle name="40% - Accent6 3 2" xfId="3187" xr:uid="{00000000-0005-0000-0000-000068090000}"/>
    <cellStyle name="40% - Accent6 3 2 2" xfId="6341" xr:uid="{00000000-0005-0000-0000-000069090000}"/>
    <cellStyle name="40% - Accent6 3 3" xfId="5429" xr:uid="{00000000-0005-0000-0000-00006A090000}"/>
    <cellStyle name="40% - Accent6 3 4" xfId="6367" xr:uid="{00000000-0005-0000-0000-00006B090000}"/>
    <cellStyle name="40% - Accent6 4" xfId="3188" xr:uid="{00000000-0005-0000-0000-00006C090000}"/>
    <cellStyle name="40% - Accent6 5" xfId="3189" xr:uid="{00000000-0005-0000-0000-00006D090000}"/>
    <cellStyle name="40% - Accent6 6" xfId="3190" xr:uid="{00000000-0005-0000-0000-00006E090000}"/>
    <cellStyle name="40% - Accent6 7" xfId="3191" xr:uid="{00000000-0005-0000-0000-00006F090000}"/>
    <cellStyle name="40% - Accent6 8" xfId="3192" xr:uid="{00000000-0005-0000-0000-000070090000}"/>
    <cellStyle name="40% - Accent6 9" xfId="3193" xr:uid="{00000000-0005-0000-0000-000071090000}"/>
    <cellStyle name="40% - akcent 1" xfId="112" xr:uid="{00000000-0005-0000-0000-000072090000}"/>
    <cellStyle name="40% - akcent 2" xfId="113" xr:uid="{00000000-0005-0000-0000-000073090000}"/>
    <cellStyle name="40% - akcent 3" xfId="114" xr:uid="{00000000-0005-0000-0000-000074090000}"/>
    <cellStyle name="40% - akcent 4" xfId="115" xr:uid="{00000000-0005-0000-0000-000075090000}"/>
    <cellStyle name="40% - akcent 5" xfId="116" xr:uid="{00000000-0005-0000-0000-000076090000}"/>
    <cellStyle name="40% - akcent 6" xfId="117" xr:uid="{00000000-0005-0000-0000-000077090000}"/>
    <cellStyle name="40% - Akzent1" xfId="3194" xr:uid="{00000000-0005-0000-0000-000078090000}"/>
    <cellStyle name="40% - Akzent2" xfId="3195" xr:uid="{00000000-0005-0000-0000-000079090000}"/>
    <cellStyle name="40% - Akzent3" xfId="3196" xr:uid="{00000000-0005-0000-0000-00007A090000}"/>
    <cellStyle name="40% - Akzent4" xfId="3197" xr:uid="{00000000-0005-0000-0000-00007B090000}"/>
    <cellStyle name="40% - Akzent5" xfId="3198" xr:uid="{00000000-0005-0000-0000-00007C090000}"/>
    <cellStyle name="40% - Akzent6" xfId="3199" xr:uid="{00000000-0005-0000-0000-00007D090000}"/>
    <cellStyle name="40% - Έμφαση1" xfId="767" xr:uid="{00000000-0005-0000-0000-00007E090000}"/>
    <cellStyle name="40% - Έμφαση1 2" xfId="979" xr:uid="{00000000-0005-0000-0000-00007F090000}"/>
    <cellStyle name="40% - Έμφαση1 2 2" xfId="3201" xr:uid="{00000000-0005-0000-0000-000080090000}"/>
    <cellStyle name="40% - Έμφαση1 2 3" xfId="3200" xr:uid="{00000000-0005-0000-0000-000081090000}"/>
    <cellStyle name="40% - Έμφαση1_MIΣΘΟΔΟΣΙΑ" xfId="3202" xr:uid="{00000000-0005-0000-0000-000082090000}"/>
    <cellStyle name="40% - Έμφαση2" xfId="768" xr:uid="{00000000-0005-0000-0000-000083090000}"/>
    <cellStyle name="40% - Έμφαση2 2" xfId="980" xr:uid="{00000000-0005-0000-0000-000084090000}"/>
    <cellStyle name="40% - Έμφαση2 2 2" xfId="3203" xr:uid="{00000000-0005-0000-0000-000085090000}"/>
    <cellStyle name="40% - Έμφαση2_MIΣΘΟΔΟΣΙΑ" xfId="3204" xr:uid="{00000000-0005-0000-0000-000086090000}"/>
    <cellStyle name="40% - Έμφαση3" xfId="769" xr:uid="{00000000-0005-0000-0000-000087090000}"/>
    <cellStyle name="40% - Έμφαση3 2" xfId="981" xr:uid="{00000000-0005-0000-0000-000088090000}"/>
    <cellStyle name="40% - Έμφαση3 2 2" xfId="3206" xr:uid="{00000000-0005-0000-0000-000089090000}"/>
    <cellStyle name="40% - Έμφαση3 2 3" xfId="3205" xr:uid="{00000000-0005-0000-0000-00008A090000}"/>
    <cellStyle name="40% - Έμφαση3_MIΣΘΟΔΟΣΙΑ" xfId="3207" xr:uid="{00000000-0005-0000-0000-00008B090000}"/>
    <cellStyle name="40% - Έμφαση4" xfId="770" xr:uid="{00000000-0005-0000-0000-00008C090000}"/>
    <cellStyle name="40% - Έμφαση4 2" xfId="982" xr:uid="{00000000-0005-0000-0000-00008D090000}"/>
    <cellStyle name="40% - Έμφαση4 2 2" xfId="3209" xr:uid="{00000000-0005-0000-0000-00008E090000}"/>
    <cellStyle name="40% - Έμφαση4 2 3" xfId="3208" xr:uid="{00000000-0005-0000-0000-00008F090000}"/>
    <cellStyle name="40% - Έμφαση4_MIΣΘΟΔΟΣΙΑ" xfId="3210" xr:uid="{00000000-0005-0000-0000-000090090000}"/>
    <cellStyle name="40% - Έμφαση5" xfId="771" xr:uid="{00000000-0005-0000-0000-000091090000}"/>
    <cellStyle name="40% - Έμφαση5 2" xfId="983" xr:uid="{00000000-0005-0000-0000-000092090000}"/>
    <cellStyle name="40% - Έμφαση5 2 2" xfId="3212" xr:uid="{00000000-0005-0000-0000-000093090000}"/>
    <cellStyle name="40% - Έμφαση5 2 3" xfId="3211" xr:uid="{00000000-0005-0000-0000-000094090000}"/>
    <cellStyle name="40% - Έμφαση5_MIΣΘΟΔΟΣΙΑ" xfId="3213" xr:uid="{00000000-0005-0000-0000-000095090000}"/>
    <cellStyle name="40% - Έμφαση6" xfId="772" xr:uid="{00000000-0005-0000-0000-000096090000}"/>
    <cellStyle name="40% - Έμφαση6 2" xfId="984" xr:uid="{00000000-0005-0000-0000-000097090000}"/>
    <cellStyle name="40% - Έμφαση6 2 2" xfId="3215" xr:uid="{00000000-0005-0000-0000-000098090000}"/>
    <cellStyle name="40% - Έμφαση6 2 3" xfId="3214" xr:uid="{00000000-0005-0000-0000-000099090000}"/>
    <cellStyle name="40% - Έμφαση6_MIΣΘΟΔΟΣΙΑ" xfId="3216" xr:uid="{00000000-0005-0000-0000-00009A090000}"/>
    <cellStyle name="5 indents" xfId="118" xr:uid="{00000000-0005-0000-0000-00009B090000}"/>
    <cellStyle name="60 % - Accent1" xfId="3217" xr:uid="{00000000-0005-0000-0000-00009C090000}"/>
    <cellStyle name="60 % - Accent2" xfId="3218" xr:uid="{00000000-0005-0000-0000-00009D090000}"/>
    <cellStyle name="60 % - Accent3" xfId="3219" xr:uid="{00000000-0005-0000-0000-00009E090000}"/>
    <cellStyle name="60 % - Accent4" xfId="3220" xr:uid="{00000000-0005-0000-0000-00009F090000}"/>
    <cellStyle name="60 % - Accent5" xfId="3221" xr:uid="{00000000-0005-0000-0000-0000A0090000}"/>
    <cellStyle name="60 % - Accent6" xfId="3222" xr:uid="{00000000-0005-0000-0000-0000A1090000}"/>
    <cellStyle name="60% - Accent1 1" xfId="119" xr:uid="{00000000-0005-0000-0000-0000A2090000}"/>
    <cellStyle name="60% - Accent1 10" xfId="3223" xr:uid="{00000000-0005-0000-0000-0000A3090000}"/>
    <cellStyle name="60% - Accent1 11" xfId="3224" xr:uid="{00000000-0005-0000-0000-0000A4090000}"/>
    <cellStyle name="60% - Accent1 12" xfId="3225" xr:uid="{00000000-0005-0000-0000-0000A5090000}"/>
    <cellStyle name="60% - Accent1 13" xfId="3226" xr:uid="{00000000-0005-0000-0000-0000A6090000}"/>
    <cellStyle name="60% - Accent1 14" xfId="3227" xr:uid="{00000000-0005-0000-0000-0000A7090000}"/>
    <cellStyle name="60% - Accent1 15" xfId="5430" xr:uid="{00000000-0005-0000-0000-0000A8090000}"/>
    <cellStyle name="60% - Accent1 16" xfId="6231" xr:uid="{00000000-0005-0000-0000-0000A9090000}"/>
    <cellStyle name="60% - Accent1 2" xfId="120" xr:uid="{00000000-0005-0000-0000-0000AA090000}"/>
    <cellStyle name="60% - Accent1 2 2" xfId="985" xr:uid="{00000000-0005-0000-0000-0000AB090000}"/>
    <cellStyle name="60% - Accent1 2 2 2" xfId="3229" xr:uid="{00000000-0005-0000-0000-0000AC090000}"/>
    <cellStyle name="60% - Accent1 2 3" xfId="3228" xr:uid="{00000000-0005-0000-0000-0000AD090000}"/>
    <cellStyle name="60% - Accent1 2 4" xfId="6400" xr:uid="{00000000-0005-0000-0000-0000AE090000}"/>
    <cellStyle name="60% - Accent1 3" xfId="121" xr:uid="{00000000-0005-0000-0000-0000AF090000}"/>
    <cellStyle name="60% - Accent1 3 2" xfId="3230" xr:uid="{00000000-0005-0000-0000-0000B0090000}"/>
    <cellStyle name="60% - Accent1 3 3" xfId="5431" xr:uid="{00000000-0005-0000-0000-0000B1090000}"/>
    <cellStyle name="60% - Accent1 4" xfId="3231" xr:uid="{00000000-0005-0000-0000-0000B2090000}"/>
    <cellStyle name="60% - Accent1 5" xfId="3232" xr:uid="{00000000-0005-0000-0000-0000B3090000}"/>
    <cellStyle name="60% - Accent1 6" xfId="3233" xr:uid="{00000000-0005-0000-0000-0000B4090000}"/>
    <cellStyle name="60% - Accent1 7" xfId="3234" xr:uid="{00000000-0005-0000-0000-0000B5090000}"/>
    <cellStyle name="60% - Accent1 8" xfId="3235" xr:uid="{00000000-0005-0000-0000-0000B6090000}"/>
    <cellStyle name="60% - Accent1 9" xfId="3236" xr:uid="{00000000-0005-0000-0000-0000B7090000}"/>
    <cellStyle name="60% - Accent2 1" xfId="122" xr:uid="{00000000-0005-0000-0000-0000B8090000}"/>
    <cellStyle name="60% - Accent2 10" xfId="3237" xr:uid="{00000000-0005-0000-0000-0000B9090000}"/>
    <cellStyle name="60% - Accent2 11" xfId="3238" xr:uid="{00000000-0005-0000-0000-0000BA090000}"/>
    <cellStyle name="60% - Accent2 12" xfId="3239" xr:uid="{00000000-0005-0000-0000-0000BB090000}"/>
    <cellStyle name="60% - Accent2 13" xfId="3240" xr:uid="{00000000-0005-0000-0000-0000BC090000}"/>
    <cellStyle name="60% - Accent2 14" xfId="3241" xr:uid="{00000000-0005-0000-0000-0000BD090000}"/>
    <cellStyle name="60% - Accent2 15" xfId="5432" xr:uid="{00000000-0005-0000-0000-0000BE090000}"/>
    <cellStyle name="60% - Accent2 2" xfId="123" xr:uid="{00000000-0005-0000-0000-0000BF090000}"/>
    <cellStyle name="60% - Accent2 2 2" xfId="986" xr:uid="{00000000-0005-0000-0000-0000C0090000}"/>
    <cellStyle name="60% - Accent2 2 3" xfId="3242" xr:uid="{00000000-0005-0000-0000-0000C1090000}"/>
    <cellStyle name="60% - Accent2 2 4" xfId="6396" xr:uid="{00000000-0005-0000-0000-0000C2090000}"/>
    <cellStyle name="60% - Accent2 3" xfId="124" xr:uid="{00000000-0005-0000-0000-0000C3090000}"/>
    <cellStyle name="60% - Accent2 3 2" xfId="3243" xr:uid="{00000000-0005-0000-0000-0000C4090000}"/>
    <cellStyle name="60% - Accent2 3 3" xfId="5433" xr:uid="{00000000-0005-0000-0000-0000C5090000}"/>
    <cellStyle name="60% - Accent2 4" xfId="3244" xr:uid="{00000000-0005-0000-0000-0000C6090000}"/>
    <cellStyle name="60% - Accent2 5" xfId="3245" xr:uid="{00000000-0005-0000-0000-0000C7090000}"/>
    <cellStyle name="60% - Accent2 6" xfId="3246" xr:uid="{00000000-0005-0000-0000-0000C8090000}"/>
    <cellStyle name="60% - Accent2 7" xfId="3247" xr:uid="{00000000-0005-0000-0000-0000C9090000}"/>
    <cellStyle name="60% - Accent2 8" xfId="3248" xr:uid="{00000000-0005-0000-0000-0000CA090000}"/>
    <cellStyle name="60% - Accent2 9" xfId="3249" xr:uid="{00000000-0005-0000-0000-0000CB090000}"/>
    <cellStyle name="60% - Accent3 1" xfId="125" xr:uid="{00000000-0005-0000-0000-0000CC090000}"/>
    <cellStyle name="60% - Accent3 10" xfId="3250" xr:uid="{00000000-0005-0000-0000-0000CD090000}"/>
    <cellStyle name="60% - Accent3 11" xfId="3251" xr:uid="{00000000-0005-0000-0000-0000CE090000}"/>
    <cellStyle name="60% - Accent3 12" xfId="3252" xr:uid="{00000000-0005-0000-0000-0000CF090000}"/>
    <cellStyle name="60% - Accent3 13" xfId="3253" xr:uid="{00000000-0005-0000-0000-0000D0090000}"/>
    <cellStyle name="60% - Accent3 14" xfId="3254" xr:uid="{00000000-0005-0000-0000-0000D1090000}"/>
    <cellStyle name="60% - Accent3 15" xfId="5434" xr:uid="{00000000-0005-0000-0000-0000D2090000}"/>
    <cellStyle name="60% - Accent3 16" xfId="6234" xr:uid="{00000000-0005-0000-0000-0000D3090000}"/>
    <cellStyle name="60% - Accent3 2" xfId="126" xr:uid="{00000000-0005-0000-0000-0000D4090000}"/>
    <cellStyle name="60% - Accent3 2 2" xfId="987" xr:uid="{00000000-0005-0000-0000-0000D5090000}"/>
    <cellStyle name="60% - Accent3 2 2 2" xfId="3256" xr:uid="{00000000-0005-0000-0000-0000D6090000}"/>
    <cellStyle name="60% - Accent3 2 3" xfId="3255" xr:uid="{00000000-0005-0000-0000-0000D7090000}"/>
    <cellStyle name="60% - Accent3 2 4" xfId="6392" xr:uid="{00000000-0005-0000-0000-0000D8090000}"/>
    <cellStyle name="60% - Accent3 3" xfId="127" xr:uid="{00000000-0005-0000-0000-0000D9090000}"/>
    <cellStyle name="60% - Accent3 3 2" xfId="3257" xr:uid="{00000000-0005-0000-0000-0000DA090000}"/>
    <cellStyle name="60% - Accent3 3 3" xfId="5435" xr:uid="{00000000-0005-0000-0000-0000DB090000}"/>
    <cellStyle name="60% - Accent3 4" xfId="3258" xr:uid="{00000000-0005-0000-0000-0000DC090000}"/>
    <cellStyle name="60% - Accent3 5" xfId="3259" xr:uid="{00000000-0005-0000-0000-0000DD090000}"/>
    <cellStyle name="60% - Accent3 6" xfId="3260" xr:uid="{00000000-0005-0000-0000-0000DE090000}"/>
    <cellStyle name="60% - Accent3 7" xfId="3261" xr:uid="{00000000-0005-0000-0000-0000DF090000}"/>
    <cellStyle name="60% - Accent3 8" xfId="3262" xr:uid="{00000000-0005-0000-0000-0000E0090000}"/>
    <cellStyle name="60% - Accent3 9" xfId="3263" xr:uid="{00000000-0005-0000-0000-0000E1090000}"/>
    <cellStyle name="60% - Accent4 1" xfId="128" xr:uid="{00000000-0005-0000-0000-0000E2090000}"/>
    <cellStyle name="60% - Accent4 10" xfId="3264" xr:uid="{00000000-0005-0000-0000-0000E3090000}"/>
    <cellStyle name="60% - Accent4 11" xfId="3265" xr:uid="{00000000-0005-0000-0000-0000E4090000}"/>
    <cellStyle name="60% - Accent4 12" xfId="3266" xr:uid="{00000000-0005-0000-0000-0000E5090000}"/>
    <cellStyle name="60% - Accent4 13" xfId="3267" xr:uid="{00000000-0005-0000-0000-0000E6090000}"/>
    <cellStyle name="60% - Accent4 14" xfId="3268" xr:uid="{00000000-0005-0000-0000-0000E7090000}"/>
    <cellStyle name="60% - Accent4 15" xfId="5436" xr:uid="{00000000-0005-0000-0000-0000E8090000}"/>
    <cellStyle name="60% - Accent4 16" xfId="6235" xr:uid="{00000000-0005-0000-0000-0000E9090000}"/>
    <cellStyle name="60% - Accent4 2" xfId="129" xr:uid="{00000000-0005-0000-0000-0000EA090000}"/>
    <cellStyle name="60% - Accent4 2 2" xfId="988" xr:uid="{00000000-0005-0000-0000-0000EB090000}"/>
    <cellStyle name="60% - Accent4 2 2 2" xfId="3270" xr:uid="{00000000-0005-0000-0000-0000EC090000}"/>
    <cellStyle name="60% - Accent4 2 3" xfId="3269" xr:uid="{00000000-0005-0000-0000-0000ED090000}"/>
    <cellStyle name="60% - Accent4 2 4" xfId="6388" xr:uid="{00000000-0005-0000-0000-0000EE090000}"/>
    <cellStyle name="60% - Accent4 3" xfId="130" xr:uid="{00000000-0005-0000-0000-0000EF090000}"/>
    <cellStyle name="60% - Accent4 3 2" xfId="3271" xr:uid="{00000000-0005-0000-0000-0000F0090000}"/>
    <cellStyle name="60% - Accent4 3 3" xfId="5437" xr:uid="{00000000-0005-0000-0000-0000F1090000}"/>
    <cellStyle name="60% - Accent4 4" xfId="3272" xr:uid="{00000000-0005-0000-0000-0000F2090000}"/>
    <cellStyle name="60% - Accent4 5" xfId="3273" xr:uid="{00000000-0005-0000-0000-0000F3090000}"/>
    <cellStyle name="60% - Accent4 6" xfId="3274" xr:uid="{00000000-0005-0000-0000-0000F4090000}"/>
    <cellStyle name="60% - Accent4 7" xfId="3275" xr:uid="{00000000-0005-0000-0000-0000F5090000}"/>
    <cellStyle name="60% - Accent4 8" xfId="3276" xr:uid="{00000000-0005-0000-0000-0000F6090000}"/>
    <cellStyle name="60% - Accent4 9" xfId="3277" xr:uid="{00000000-0005-0000-0000-0000F7090000}"/>
    <cellStyle name="60% - Accent5 1" xfId="131" xr:uid="{00000000-0005-0000-0000-0000F8090000}"/>
    <cellStyle name="60% - Accent5 10" xfId="3278" xr:uid="{00000000-0005-0000-0000-0000F9090000}"/>
    <cellStyle name="60% - Accent5 11" xfId="3279" xr:uid="{00000000-0005-0000-0000-0000FA090000}"/>
    <cellStyle name="60% - Accent5 12" xfId="3280" xr:uid="{00000000-0005-0000-0000-0000FB090000}"/>
    <cellStyle name="60% - Accent5 13" xfId="3281" xr:uid="{00000000-0005-0000-0000-0000FC090000}"/>
    <cellStyle name="60% - Accent5 14" xfId="3282" xr:uid="{00000000-0005-0000-0000-0000FD090000}"/>
    <cellStyle name="60% - Accent5 15" xfId="5438" xr:uid="{00000000-0005-0000-0000-0000FE090000}"/>
    <cellStyle name="60% - Accent5 2" xfId="132" xr:uid="{00000000-0005-0000-0000-0000FF090000}"/>
    <cellStyle name="60% - Accent5 2 2" xfId="989" xr:uid="{00000000-0005-0000-0000-0000000A0000}"/>
    <cellStyle name="60% - Accent5 2 3" xfId="3283" xr:uid="{00000000-0005-0000-0000-0000010A0000}"/>
    <cellStyle name="60% - Accent5 2 4" xfId="6384" xr:uid="{00000000-0005-0000-0000-0000020A0000}"/>
    <cellStyle name="60% - Accent5 3" xfId="133" xr:uid="{00000000-0005-0000-0000-0000030A0000}"/>
    <cellStyle name="60% - Accent5 3 2" xfId="3284" xr:uid="{00000000-0005-0000-0000-0000040A0000}"/>
    <cellStyle name="60% - Accent5 3 3" xfId="5439" xr:uid="{00000000-0005-0000-0000-0000050A0000}"/>
    <cellStyle name="60% - Accent5 4" xfId="3285" xr:uid="{00000000-0005-0000-0000-0000060A0000}"/>
    <cellStyle name="60% - Accent5 5" xfId="3286" xr:uid="{00000000-0005-0000-0000-0000070A0000}"/>
    <cellStyle name="60% - Accent5 6" xfId="3287" xr:uid="{00000000-0005-0000-0000-0000080A0000}"/>
    <cellStyle name="60% - Accent5 7" xfId="3288" xr:uid="{00000000-0005-0000-0000-0000090A0000}"/>
    <cellStyle name="60% - Accent5 8" xfId="3289" xr:uid="{00000000-0005-0000-0000-00000A0A0000}"/>
    <cellStyle name="60% - Accent5 9" xfId="3290" xr:uid="{00000000-0005-0000-0000-00000B0A0000}"/>
    <cellStyle name="60% - Accent6 1" xfId="134" xr:uid="{00000000-0005-0000-0000-00000C0A0000}"/>
    <cellStyle name="60% - Accent6 10" xfId="3291" xr:uid="{00000000-0005-0000-0000-00000D0A0000}"/>
    <cellStyle name="60% - Accent6 11" xfId="3292" xr:uid="{00000000-0005-0000-0000-00000E0A0000}"/>
    <cellStyle name="60% - Accent6 12" xfId="3293" xr:uid="{00000000-0005-0000-0000-00000F0A0000}"/>
    <cellStyle name="60% - Accent6 13" xfId="3294" xr:uid="{00000000-0005-0000-0000-0000100A0000}"/>
    <cellStyle name="60% - Accent6 14" xfId="3295" xr:uid="{00000000-0005-0000-0000-0000110A0000}"/>
    <cellStyle name="60% - Accent6 15" xfId="5440" xr:uid="{00000000-0005-0000-0000-0000120A0000}"/>
    <cellStyle name="60% - Accent6 16" xfId="6236" xr:uid="{00000000-0005-0000-0000-0000130A0000}"/>
    <cellStyle name="60% - Accent6 2" xfId="135" xr:uid="{00000000-0005-0000-0000-0000140A0000}"/>
    <cellStyle name="60% - Accent6 2 2" xfId="990" xr:uid="{00000000-0005-0000-0000-0000150A0000}"/>
    <cellStyle name="60% - Accent6 2 2 2" xfId="3297" xr:uid="{00000000-0005-0000-0000-0000160A0000}"/>
    <cellStyle name="60% - Accent6 2 3" xfId="3296" xr:uid="{00000000-0005-0000-0000-0000170A0000}"/>
    <cellStyle name="60% - Accent6 2 4" xfId="6380" xr:uid="{00000000-0005-0000-0000-0000180A0000}"/>
    <cellStyle name="60% - Accent6 3" xfId="136" xr:uid="{00000000-0005-0000-0000-0000190A0000}"/>
    <cellStyle name="60% - Accent6 3 2" xfId="3298" xr:uid="{00000000-0005-0000-0000-00001A0A0000}"/>
    <cellStyle name="60% - Accent6 3 3" xfId="5441" xr:uid="{00000000-0005-0000-0000-00001B0A0000}"/>
    <cellStyle name="60% - Accent6 4" xfId="3299" xr:uid="{00000000-0005-0000-0000-00001C0A0000}"/>
    <cellStyle name="60% - Accent6 5" xfId="3300" xr:uid="{00000000-0005-0000-0000-00001D0A0000}"/>
    <cellStyle name="60% - Accent6 6" xfId="3301" xr:uid="{00000000-0005-0000-0000-00001E0A0000}"/>
    <cellStyle name="60% - Accent6 7" xfId="3302" xr:uid="{00000000-0005-0000-0000-00001F0A0000}"/>
    <cellStyle name="60% - Accent6 8" xfId="3303" xr:uid="{00000000-0005-0000-0000-0000200A0000}"/>
    <cellStyle name="60% - Accent6 9" xfId="3304" xr:uid="{00000000-0005-0000-0000-0000210A0000}"/>
    <cellStyle name="60% - akcent 1" xfId="137" xr:uid="{00000000-0005-0000-0000-0000220A0000}"/>
    <cellStyle name="60% - akcent 2" xfId="138" xr:uid="{00000000-0005-0000-0000-0000230A0000}"/>
    <cellStyle name="60% - akcent 3" xfId="139" xr:uid="{00000000-0005-0000-0000-0000240A0000}"/>
    <cellStyle name="60% - akcent 4" xfId="140" xr:uid="{00000000-0005-0000-0000-0000250A0000}"/>
    <cellStyle name="60% - akcent 5" xfId="141" xr:uid="{00000000-0005-0000-0000-0000260A0000}"/>
    <cellStyle name="60% - akcent 6" xfId="142" xr:uid="{00000000-0005-0000-0000-0000270A0000}"/>
    <cellStyle name="60% - Akzent1" xfId="3305" xr:uid="{00000000-0005-0000-0000-0000280A0000}"/>
    <cellStyle name="60% - Akzent2" xfId="3306" xr:uid="{00000000-0005-0000-0000-0000290A0000}"/>
    <cellStyle name="60% - Akzent3" xfId="3307" xr:uid="{00000000-0005-0000-0000-00002A0A0000}"/>
    <cellStyle name="60% - Akzent4" xfId="3308" xr:uid="{00000000-0005-0000-0000-00002B0A0000}"/>
    <cellStyle name="60% - Akzent5" xfId="3309" xr:uid="{00000000-0005-0000-0000-00002C0A0000}"/>
    <cellStyle name="60% - Akzent6" xfId="3310" xr:uid="{00000000-0005-0000-0000-00002D0A0000}"/>
    <cellStyle name="60% - Έμφαση1" xfId="773" xr:uid="{00000000-0005-0000-0000-00002E0A0000}"/>
    <cellStyle name="60% - Έμφαση1 2" xfId="991" xr:uid="{00000000-0005-0000-0000-00002F0A0000}"/>
    <cellStyle name="60% - Έμφαση1 2 2" xfId="3311" xr:uid="{00000000-0005-0000-0000-0000300A0000}"/>
    <cellStyle name="60% - Έμφαση1_MIΣΘΟΔΟΣΙΑ" xfId="3312" xr:uid="{00000000-0005-0000-0000-0000310A0000}"/>
    <cellStyle name="60% - Έμφαση2" xfId="774" xr:uid="{00000000-0005-0000-0000-0000320A0000}"/>
    <cellStyle name="60% - Έμφαση2 2" xfId="992" xr:uid="{00000000-0005-0000-0000-0000330A0000}"/>
    <cellStyle name="60% - Έμφαση2 2 2" xfId="3313" xr:uid="{00000000-0005-0000-0000-0000340A0000}"/>
    <cellStyle name="60% - Έμφαση2_MIΣΘΟΔΟΣΙΑ" xfId="3314" xr:uid="{00000000-0005-0000-0000-0000350A0000}"/>
    <cellStyle name="60% - Έμφαση3" xfId="775" xr:uid="{00000000-0005-0000-0000-0000360A0000}"/>
    <cellStyle name="60% - Έμφαση3 2" xfId="993" xr:uid="{00000000-0005-0000-0000-0000370A0000}"/>
    <cellStyle name="60% - Έμφαση3 2 2" xfId="3315" xr:uid="{00000000-0005-0000-0000-0000380A0000}"/>
    <cellStyle name="60% - Έμφαση3_MIΣΘΟΔΟΣΙΑ" xfId="3316" xr:uid="{00000000-0005-0000-0000-0000390A0000}"/>
    <cellStyle name="60% - Έμφαση4" xfId="776" xr:uid="{00000000-0005-0000-0000-00003A0A0000}"/>
    <cellStyle name="60% - Έμφαση4 2" xfId="994" xr:uid="{00000000-0005-0000-0000-00003B0A0000}"/>
    <cellStyle name="60% - Έμφαση4 2 2" xfId="3317" xr:uid="{00000000-0005-0000-0000-00003C0A0000}"/>
    <cellStyle name="60% - Έμφαση4_MIΣΘΟΔΟΣΙΑ" xfId="3318" xr:uid="{00000000-0005-0000-0000-00003D0A0000}"/>
    <cellStyle name="60% - Έμφαση5" xfId="777" xr:uid="{00000000-0005-0000-0000-00003E0A0000}"/>
    <cellStyle name="60% - Έμφαση5 2" xfId="995" xr:uid="{00000000-0005-0000-0000-00003F0A0000}"/>
    <cellStyle name="60% - Έμφαση5 2 2" xfId="3319" xr:uid="{00000000-0005-0000-0000-0000400A0000}"/>
    <cellStyle name="60% - Έμφαση5_MIΣΘΟΔΟΣΙΑ" xfId="3320" xr:uid="{00000000-0005-0000-0000-0000410A0000}"/>
    <cellStyle name="60% - Έμφαση6" xfId="778" xr:uid="{00000000-0005-0000-0000-0000420A0000}"/>
    <cellStyle name="60% - Έμφαση6 2" xfId="996" xr:uid="{00000000-0005-0000-0000-0000430A0000}"/>
    <cellStyle name="60% - Έμφαση6 2 2" xfId="3321" xr:uid="{00000000-0005-0000-0000-0000440A0000}"/>
    <cellStyle name="60% - Έμφαση6_MIΣΘΟΔΟΣΙΑ" xfId="3322" xr:uid="{00000000-0005-0000-0000-0000450A0000}"/>
    <cellStyle name="A modif Blanc" xfId="3323" xr:uid="{00000000-0005-0000-0000-0000460A0000}"/>
    <cellStyle name="A modifier" xfId="3324" xr:uid="{00000000-0005-0000-0000-0000470A0000}"/>
    <cellStyle name="Âáóéêü_ÅÍÅÑÃÇÔÉÊÏ" xfId="3325" xr:uid="{00000000-0005-0000-0000-0000480A0000}"/>
    <cellStyle name="Accent1 1" xfId="143" xr:uid="{00000000-0005-0000-0000-0000490A0000}"/>
    <cellStyle name="Accent1 10" xfId="3326" xr:uid="{00000000-0005-0000-0000-00004A0A0000}"/>
    <cellStyle name="Accent1 11" xfId="3327" xr:uid="{00000000-0005-0000-0000-00004B0A0000}"/>
    <cellStyle name="Accent1 12" xfId="3328" xr:uid="{00000000-0005-0000-0000-00004C0A0000}"/>
    <cellStyle name="Accent1 13" xfId="3329" xr:uid="{00000000-0005-0000-0000-00004D0A0000}"/>
    <cellStyle name="Accent1 14" xfId="3330" xr:uid="{00000000-0005-0000-0000-00004E0A0000}"/>
    <cellStyle name="Accent1 15" xfId="5444" xr:uid="{00000000-0005-0000-0000-00004F0A0000}"/>
    <cellStyle name="Accent1 16" xfId="6237" xr:uid="{00000000-0005-0000-0000-0000500A0000}"/>
    <cellStyle name="Accent1 2" xfId="144" xr:uid="{00000000-0005-0000-0000-0000510A0000}"/>
    <cellStyle name="Accent1 2 2" xfId="997" xr:uid="{00000000-0005-0000-0000-0000520A0000}"/>
    <cellStyle name="Accent1 2 2 2" xfId="3332" xr:uid="{00000000-0005-0000-0000-0000530A0000}"/>
    <cellStyle name="Accent1 2 3" xfId="3331" xr:uid="{00000000-0005-0000-0000-0000540A0000}"/>
    <cellStyle name="Accent1 2 4" xfId="6403" xr:uid="{00000000-0005-0000-0000-0000550A0000}"/>
    <cellStyle name="Accent1 3" xfId="145" xr:uid="{00000000-0005-0000-0000-0000560A0000}"/>
    <cellStyle name="Accent1 3 2" xfId="3333" xr:uid="{00000000-0005-0000-0000-0000570A0000}"/>
    <cellStyle name="Accent1 3 3" xfId="5445" xr:uid="{00000000-0005-0000-0000-0000580A0000}"/>
    <cellStyle name="Accent1 4" xfId="146" xr:uid="{00000000-0005-0000-0000-0000590A0000}"/>
    <cellStyle name="Accent1 4 2" xfId="3334" xr:uid="{00000000-0005-0000-0000-00005A0A0000}"/>
    <cellStyle name="Accent1 5" xfId="3335" xr:uid="{00000000-0005-0000-0000-00005B0A0000}"/>
    <cellStyle name="Accent1 6" xfId="3336" xr:uid="{00000000-0005-0000-0000-00005C0A0000}"/>
    <cellStyle name="Accent1 7" xfId="3337" xr:uid="{00000000-0005-0000-0000-00005D0A0000}"/>
    <cellStyle name="Accent1 8" xfId="3338" xr:uid="{00000000-0005-0000-0000-00005E0A0000}"/>
    <cellStyle name="Accent1 9" xfId="3339" xr:uid="{00000000-0005-0000-0000-00005F0A0000}"/>
    <cellStyle name="Accent2 1" xfId="147" xr:uid="{00000000-0005-0000-0000-0000600A0000}"/>
    <cellStyle name="Accent2 10" xfId="3340" xr:uid="{00000000-0005-0000-0000-0000610A0000}"/>
    <cellStyle name="Accent2 11" xfId="3341" xr:uid="{00000000-0005-0000-0000-0000620A0000}"/>
    <cellStyle name="Accent2 12" xfId="3342" xr:uid="{00000000-0005-0000-0000-0000630A0000}"/>
    <cellStyle name="Accent2 13" xfId="3343" xr:uid="{00000000-0005-0000-0000-0000640A0000}"/>
    <cellStyle name="Accent2 14" xfId="3344" xr:uid="{00000000-0005-0000-0000-0000650A0000}"/>
    <cellStyle name="Accent2 15" xfId="5446" xr:uid="{00000000-0005-0000-0000-0000660A0000}"/>
    <cellStyle name="Accent2 16" xfId="6238" xr:uid="{00000000-0005-0000-0000-0000670A0000}"/>
    <cellStyle name="Accent2 2" xfId="148" xr:uid="{00000000-0005-0000-0000-0000680A0000}"/>
    <cellStyle name="Accent2 2 2" xfId="998" xr:uid="{00000000-0005-0000-0000-0000690A0000}"/>
    <cellStyle name="Accent2 2 3" xfId="3345" xr:uid="{00000000-0005-0000-0000-00006A0A0000}"/>
    <cellStyle name="Accent2 2 4" xfId="6399" xr:uid="{00000000-0005-0000-0000-00006B0A0000}"/>
    <cellStyle name="Accent2 3" xfId="149" xr:uid="{00000000-0005-0000-0000-00006C0A0000}"/>
    <cellStyle name="Accent2 3 2" xfId="3346" xr:uid="{00000000-0005-0000-0000-00006D0A0000}"/>
    <cellStyle name="Accent2 3 3" xfId="5447" xr:uid="{00000000-0005-0000-0000-00006E0A0000}"/>
    <cellStyle name="Accent2 4" xfId="3347" xr:uid="{00000000-0005-0000-0000-00006F0A0000}"/>
    <cellStyle name="Accent2 5" xfId="3348" xr:uid="{00000000-0005-0000-0000-0000700A0000}"/>
    <cellStyle name="Accent2 6" xfId="3349" xr:uid="{00000000-0005-0000-0000-0000710A0000}"/>
    <cellStyle name="Accent2 7" xfId="3350" xr:uid="{00000000-0005-0000-0000-0000720A0000}"/>
    <cellStyle name="Accent2 8" xfId="3351" xr:uid="{00000000-0005-0000-0000-0000730A0000}"/>
    <cellStyle name="Accent2 9" xfId="3352" xr:uid="{00000000-0005-0000-0000-0000740A0000}"/>
    <cellStyle name="Accent3 1" xfId="150" xr:uid="{00000000-0005-0000-0000-0000750A0000}"/>
    <cellStyle name="Accent3 10" xfId="3353" xr:uid="{00000000-0005-0000-0000-0000760A0000}"/>
    <cellStyle name="Accent3 11" xfId="3354" xr:uid="{00000000-0005-0000-0000-0000770A0000}"/>
    <cellStyle name="Accent3 12" xfId="3355" xr:uid="{00000000-0005-0000-0000-0000780A0000}"/>
    <cellStyle name="Accent3 13" xfId="3356" xr:uid="{00000000-0005-0000-0000-0000790A0000}"/>
    <cellStyle name="Accent3 14" xfId="3357" xr:uid="{00000000-0005-0000-0000-00007A0A0000}"/>
    <cellStyle name="Accent3 15" xfId="5448" xr:uid="{00000000-0005-0000-0000-00007B0A0000}"/>
    <cellStyle name="Accent3 2" xfId="151" xr:uid="{00000000-0005-0000-0000-00007C0A0000}"/>
    <cellStyle name="Accent3 2 2" xfId="999" xr:uid="{00000000-0005-0000-0000-00007D0A0000}"/>
    <cellStyle name="Accent3 2 3" xfId="3358" xr:uid="{00000000-0005-0000-0000-00007E0A0000}"/>
    <cellStyle name="Accent3 2 4" xfId="6395" xr:uid="{00000000-0005-0000-0000-00007F0A0000}"/>
    <cellStyle name="Accent3 3" xfId="152" xr:uid="{00000000-0005-0000-0000-0000800A0000}"/>
    <cellStyle name="Accent3 3 2" xfId="3359" xr:uid="{00000000-0005-0000-0000-0000810A0000}"/>
    <cellStyle name="Accent3 3 3" xfId="5449" xr:uid="{00000000-0005-0000-0000-0000820A0000}"/>
    <cellStyle name="Accent3 4" xfId="3360" xr:uid="{00000000-0005-0000-0000-0000830A0000}"/>
    <cellStyle name="Accent3 5" xfId="3361" xr:uid="{00000000-0005-0000-0000-0000840A0000}"/>
    <cellStyle name="Accent3 6" xfId="3362" xr:uid="{00000000-0005-0000-0000-0000850A0000}"/>
    <cellStyle name="Accent3 7" xfId="3363" xr:uid="{00000000-0005-0000-0000-0000860A0000}"/>
    <cellStyle name="Accent3 8" xfId="3364" xr:uid="{00000000-0005-0000-0000-0000870A0000}"/>
    <cellStyle name="Accent3 9" xfId="3365" xr:uid="{00000000-0005-0000-0000-0000880A0000}"/>
    <cellStyle name="Accent4 1" xfId="153" xr:uid="{00000000-0005-0000-0000-0000890A0000}"/>
    <cellStyle name="Accent4 10" xfId="3366" xr:uid="{00000000-0005-0000-0000-00008A0A0000}"/>
    <cellStyle name="Accent4 11" xfId="3367" xr:uid="{00000000-0005-0000-0000-00008B0A0000}"/>
    <cellStyle name="Accent4 12" xfId="3368" xr:uid="{00000000-0005-0000-0000-00008C0A0000}"/>
    <cellStyle name="Accent4 13" xfId="3369" xr:uid="{00000000-0005-0000-0000-00008D0A0000}"/>
    <cellStyle name="Accent4 14" xfId="3370" xr:uid="{00000000-0005-0000-0000-00008E0A0000}"/>
    <cellStyle name="Accent4 15" xfId="5450" xr:uid="{00000000-0005-0000-0000-00008F0A0000}"/>
    <cellStyle name="Accent4 16" xfId="6239" xr:uid="{00000000-0005-0000-0000-0000900A0000}"/>
    <cellStyle name="Accent4 2" xfId="154" xr:uid="{00000000-0005-0000-0000-0000910A0000}"/>
    <cellStyle name="Accent4 2 2" xfId="1000" xr:uid="{00000000-0005-0000-0000-0000920A0000}"/>
    <cellStyle name="Accent4 2 2 2" xfId="3372" xr:uid="{00000000-0005-0000-0000-0000930A0000}"/>
    <cellStyle name="Accent4 2 3" xfId="3371" xr:uid="{00000000-0005-0000-0000-0000940A0000}"/>
    <cellStyle name="Accent4 2 4" xfId="6391" xr:uid="{00000000-0005-0000-0000-0000950A0000}"/>
    <cellStyle name="Accent4 3" xfId="155" xr:uid="{00000000-0005-0000-0000-0000960A0000}"/>
    <cellStyle name="Accent4 3 2" xfId="3373" xr:uid="{00000000-0005-0000-0000-0000970A0000}"/>
    <cellStyle name="Accent4 3 3" xfId="5451" xr:uid="{00000000-0005-0000-0000-0000980A0000}"/>
    <cellStyle name="Accent4 4" xfId="3374" xr:uid="{00000000-0005-0000-0000-0000990A0000}"/>
    <cellStyle name="Accent4 5" xfId="3375" xr:uid="{00000000-0005-0000-0000-00009A0A0000}"/>
    <cellStyle name="Accent4 6" xfId="3376" xr:uid="{00000000-0005-0000-0000-00009B0A0000}"/>
    <cellStyle name="Accent4 7" xfId="3377" xr:uid="{00000000-0005-0000-0000-00009C0A0000}"/>
    <cellStyle name="Accent4 8" xfId="3378" xr:uid="{00000000-0005-0000-0000-00009D0A0000}"/>
    <cellStyle name="Accent4 9" xfId="3379" xr:uid="{00000000-0005-0000-0000-00009E0A0000}"/>
    <cellStyle name="Accent5 1" xfId="156" xr:uid="{00000000-0005-0000-0000-00009F0A0000}"/>
    <cellStyle name="Accent5 10" xfId="3380" xr:uid="{00000000-0005-0000-0000-0000A00A0000}"/>
    <cellStyle name="Accent5 11" xfId="3381" xr:uid="{00000000-0005-0000-0000-0000A10A0000}"/>
    <cellStyle name="Accent5 12" xfId="3382" xr:uid="{00000000-0005-0000-0000-0000A20A0000}"/>
    <cellStyle name="Accent5 13" xfId="3383" xr:uid="{00000000-0005-0000-0000-0000A30A0000}"/>
    <cellStyle name="Accent5 14" xfId="3384" xr:uid="{00000000-0005-0000-0000-0000A40A0000}"/>
    <cellStyle name="Accent5 15" xfId="5452" xr:uid="{00000000-0005-0000-0000-0000A50A0000}"/>
    <cellStyle name="Accent5 2" xfId="157" xr:uid="{00000000-0005-0000-0000-0000A60A0000}"/>
    <cellStyle name="Accent5 2 2" xfId="1001" xr:uid="{00000000-0005-0000-0000-0000A70A0000}"/>
    <cellStyle name="Accent5 2 3" xfId="3385" xr:uid="{00000000-0005-0000-0000-0000A80A0000}"/>
    <cellStyle name="Accent5 2 4" xfId="6387" xr:uid="{00000000-0005-0000-0000-0000A90A0000}"/>
    <cellStyle name="Accent5 3" xfId="158" xr:uid="{00000000-0005-0000-0000-0000AA0A0000}"/>
    <cellStyle name="Accent5 3 2" xfId="3386" xr:uid="{00000000-0005-0000-0000-0000AB0A0000}"/>
    <cellStyle name="Accent5 3 3" xfId="5453" xr:uid="{00000000-0005-0000-0000-0000AC0A0000}"/>
    <cellStyle name="Accent5 4" xfId="3387" xr:uid="{00000000-0005-0000-0000-0000AD0A0000}"/>
    <cellStyle name="Accent5 5" xfId="3388" xr:uid="{00000000-0005-0000-0000-0000AE0A0000}"/>
    <cellStyle name="Accent5 6" xfId="3389" xr:uid="{00000000-0005-0000-0000-0000AF0A0000}"/>
    <cellStyle name="Accent5 7" xfId="3390" xr:uid="{00000000-0005-0000-0000-0000B00A0000}"/>
    <cellStyle name="Accent5 8" xfId="3391" xr:uid="{00000000-0005-0000-0000-0000B10A0000}"/>
    <cellStyle name="Accent5 9" xfId="3392" xr:uid="{00000000-0005-0000-0000-0000B20A0000}"/>
    <cellStyle name="Accent6 1" xfId="159" xr:uid="{00000000-0005-0000-0000-0000B30A0000}"/>
    <cellStyle name="Accent6 10" xfId="3393" xr:uid="{00000000-0005-0000-0000-0000B40A0000}"/>
    <cellStyle name="Accent6 11" xfId="3394" xr:uid="{00000000-0005-0000-0000-0000B50A0000}"/>
    <cellStyle name="Accent6 12" xfId="3395" xr:uid="{00000000-0005-0000-0000-0000B60A0000}"/>
    <cellStyle name="Accent6 13" xfId="3396" xr:uid="{00000000-0005-0000-0000-0000B70A0000}"/>
    <cellStyle name="Accent6 14" xfId="3397" xr:uid="{00000000-0005-0000-0000-0000B80A0000}"/>
    <cellStyle name="Accent6 15" xfId="5454" xr:uid="{00000000-0005-0000-0000-0000B90A0000}"/>
    <cellStyle name="Accent6 2" xfId="160" xr:uid="{00000000-0005-0000-0000-0000BA0A0000}"/>
    <cellStyle name="Accent6 2 2" xfId="1002" xr:uid="{00000000-0005-0000-0000-0000BB0A0000}"/>
    <cellStyle name="Accent6 2 2 2" xfId="3399" xr:uid="{00000000-0005-0000-0000-0000BC0A0000}"/>
    <cellStyle name="Accent6 2 3" xfId="3398" xr:uid="{00000000-0005-0000-0000-0000BD0A0000}"/>
    <cellStyle name="Accent6 2 4" xfId="6383" xr:uid="{00000000-0005-0000-0000-0000BE0A0000}"/>
    <cellStyle name="Accent6 3" xfId="161" xr:uid="{00000000-0005-0000-0000-0000BF0A0000}"/>
    <cellStyle name="Accent6 3 2" xfId="3400" xr:uid="{00000000-0005-0000-0000-0000C00A0000}"/>
    <cellStyle name="Accent6 3 3" xfId="5455" xr:uid="{00000000-0005-0000-0000-0000C10A0000}"/>
    <cellStyle name="Accent6 4" xfId="3401" xr:uid="{00000000-0005-0000-0000-0000C20A0000}"/>
    <cellStyle name="Accent6 5" xfId="3402" xr:uid="{00000000-0005-0000-0000-0000C30A0000}"/>
    <cellStyle name="Accent6 6" xfId="3403" xr:uid="{00000000-0005-0000-0000-0000C40A0000}"/>
    <cellStyle name="Accent6 7" xfId="3404" xr:uid="{00000000-0005-0000-0000-0000C50A0000}"/>
    <cellStyle name="Accent6 8" xfId="3405" xr:uid="{00000000-0005-0000-0000-0000C60A0000}"/>
    <cellStyle name="Accent6 9" xfId="3406" xr:uid="{00000000-0005-0000-0000-0000C70A0000}"/>
    <cellStyle name="Akcent 1" xfId="162" xr:uid="{00000000-0005-0000-0000-0000C80A0000}"/>
    <cellStyle name="Akcent 2" xfId="163" xr:uid="{00000000-0005-0000-0000-0000C90A0000}"/>
    <cellStyle name="Akcent 3" xfId="164" xr:uid="{00000000-0005-0000-0000-0000CA0A0000}"/>
    <cellStyle name="Akcent 4" xfId="165" xr:uid="{00000000-0005-0000-0000-0000CB0A0000}"/>
    <cellStyle name="Akcent 5" xfId="166" xr:uid="{00000000-0005-0000-0000-0000CC0A0000}"/>
    <cellStyle name="Akcent 6" xfId="167" xr:uid="{00000000-0005-0000-0000-0000CD0A0000}"/>
    <cellStyle name="Akzent1" xfId="3407" xr:uid="{00000000-0005-0000-0000-0000CE0A0000}"/>
    <cellStyle name="Akzent2" xfId="3408" xr:uid="{00000000-0005-0000-0000-0000CF0A0000}"/>
    <cellStyle name="Akzent3" xfId="3409" xr:uid="{00000000-0005-0000-0000-0000D00A0000}"/>
    <cellStyle name="Akzent4" xfId="3410" xr:uid="{00000000-0005-0000-0000-0000D10A0000}"/>
    <cellStyle name="Akzent5" xfId="3411" xr:uid="{00000000-0005-0000-0000-0000D20A0000}"/>
    <cellStyle name="Akzent6" xfId="3412" xr:uid="{00000000-0005-0000-0000-0000D30A0000}"/>
    <cellStyle name="Assumption" xfId="168" xr:uid="{00000000-0005-0000-0000-0000D40A0000}"/>
    <cellStyle name="Assumption 2" xfId="779" xr:uid="{00000000-0005-0000-0000-0000D50A0000}"/>
    <cellStyle name="Ausgabe" xfId="3413" xr:uid="{00000000-0005-0000-0000-0000D60A0000}"/>
    <cellStyle name="Avertissement" xfId="3414" xr:uid="{00000000-0005-0000-0000-0000D70A0000}"/>
    <cellStyle name="Bad 1" xfId="169" xr:uid="{00000000-0005-0000-0000-0000D80A0000}"/>
    <cellStyle name="Bad 10" xfId="3415" xr:uid="{00000000-0005-0000-0000-0000D90A0000}"/>
    <cellStyle name="Bad 11" xfId="3416" xr:uid="{00000000-0005-0000-0000-0000DA0A0000}"/>
    <cellStyle name="Bad 12" xfId="3417" xr:uid="{00000000-0005-0000-0000-0000DB0A0000}"/>
    <cellStyle name="Bad 13" xfId="3418" xr:uid="{00000000-0005-0000-0000-0000DC0A0000}"/>
    <cellStyle name="Bad 14" xfId="3419" xr:uid="{00000000-0005-0000-0000-0000DD0A0000}"/>
    <cellStyle name="Bad 15" xfId="5458" xr:uid="{00000000-0005-0000-0000-0000DE0A0000}"/>
    <cellStyle name="Bad 2" xfId="170" xr:uid="{00000000-0005-0000-0000-0000DF0A0000}"/>
    <cellStyle name="Bad 2 2" xfId="1003" xr:uid="{00000000-0005-0000-0000-0000E00A0000}"/>
    <cellStyle name="Bad 2 2 2" xfId="3421" xr:uid="{00000000-0005-0000-0000-0000E10A0000}"/>
    <cellStyle name="Bad 2 3" xfId="3420" xr:uid="{00000000-0005-0000-0000-0000E20A0000}"/>
    <cellStyle name="Bad 2 4" xfId="6416" xr:uid="{00000000-0005-0000-0000-0000E30A0000}"/>
    <cellStyle name="Bad 3" xfId="171" xr:uid="{00000000-0005-0000-0000-0000E40A0000}"/>
    <cellStyle name="Bad 3 2" xfId="3422" xr:uid="{00000000-0005-0000-0000-0000E50A0000}"/>
    <cellStyle name="Bad 3 3" xfId="5460" xr:uid="{00000000-0005-0000-0000-0000E60A0000}"/>
    <cellStyle name="Bad 4" xfId="172" xr:uid="{00000000-0005-0000-0000-0000E70A0000}"/>
    <cellStyle name="Bad 4 2" xfId="3423" xr:uid="{00000000-0005-0000-0000-0000E80A0000}"/>
    <cellStyle name="Bad 5" xfId="3424" xr:uid="{00000000-0005-0000-0000-0000E90A0000}"/>
    <cellStyle name="Bad 6" xfId="3425" xr:uid="{00000000-0005-0000-0000-0000EA0A0000}"/>
    <cellStyle name="Bad 7" xfId="3426" xr:uid="{00000000-0005-0000-0000-0000EB0A0000}"/>
    <cellStyle name="Bad 8" xfId="3427" xr:uid="{00000000-0005-0000-0000-0000EC0A0000}"/>
    <cellStyle name="Bad 9" xfId="3428" xr:uid="{00000000-0005-0000-0000-0000ED0A0000}"/>
    <cellStyle name="Banner" xfId="173" xr:uid="{00000000-0005-0000-0000-0000EE0A0000}"/>
    <cellStyle name="BannerB" xfId="174" xr:uid="{00000000-0005-0000-0000-0000EF0A0000}"/>
    <cellStyle name="BannerGrey" xfId="175" xr:uid="{00000000-0005-0000-0000-0000F00A0000}"/>
    <cellStyle name="BannnerB" xfId="176" xr:uid="{00000000-0005-0000-0000-0000F10A0000}"/>
    <cellStyle name="Berechnung" xfId="3429" xr:uid="{00000000-0005-0000-0000-0000F20A0000}"/>
    <cellStyle name="BGT 2010" xfId="177" xr:uid="{00000000-0005-0000-0000-0000F30A0000}"/>
    <cellStyle name="BGT 2010 2" xfId="780" xr:uid="{00000000-0005-0000-0000-0000F40A0000}"/>
    <cellStyle name="BGT 2010 B" xfId="178" xr:uid="{00000000-0005-0000-0000-0000F50A0000}"/>
    <cellStyle name="BGT 2010 B 2" xfId="179" xr:uid="{00000000-0005-0000-0000-0000F60A0000}"/>
    <cellStyle name="BGT 2010 B 2 2" xfId="3432" xr:uid="{00000000-0005-0000-0000-0000F70A0000}"/>
    <cellStyle name="BGT 2010 B 2 2 2" xfId="4935" xr:uid="{00000000-0005-0000-0000-0000F80A0000}"/>
    <cellStyle name="BGT 2010 B 2 3" xfId="3431" xr:uid="{00000000-0005-0000-0000-0000F90A0000}"/>
    <cellStyle name="BGT 2010 B 3" xfId="781" xr:uid="{00000000-0005-0000-0000-0000FA0A0000}"/>
    <cellStyle name="BGT 2010 B 3 2" xfId="3433" xr:uid="{00000000-0005-0000-0000-0000FB0A0000}"/>
    <cellStyle name="BGT 2010 B 4" xfId="3430" xr:uid="{00000000-0005-0000-0000-0000FC0A0000}"/>
    <cellStyle name="BGT 2010 B_I-DAD_2012Bgt" xfId="3434" xr:uid="{00000000-0005-0000-0000-0000FD0A0000}"/>
    <cellStyle name="BGT 2010_110203_SUF_DGC_BASE" xfId="782" xr:uid="{00000000-0005-0000-0000-0000FE0A0000}"/>
    <cellStyle name="Body_InputCellText" xfId="180" xr:uid="{00000000-0005-0000-0000-0000FF0A0000}"/>
    <cellStyle name="Box major" xfId="181" xr:uid="{00000000-0005-0000-0000-0000000B0000}"/>
    <cellStyle name="Box minor" xfId="182" xr:uid="{00000000-0005-0000-0000-0000010B0000}"/>
    <cellStyle name="Box minor 2" xfId="183" xr:uid="{00000000-0005-0000-0000-0000020B0000}"/>
    <cellStyle name="Box minor 2 2" xfId="3436" xr:uid="{00000000-0005-0000-0000-0000030B0000}"/>
    <cellStyle name="Box minor 2 2 2" xfId="5764" xr:uid="{00000000-0005-0000-0000-0000040B0000}"/>
    <cellStyle name="Box minor 2 2 2 2" xfId="6827" xr:uid="{00000000-0005-0000-0000-0000050B0000}"/>
    <cellStyle name="Box minor 2 2 3" xfId="5934" xr:uid="{00000000-0005-0000-0000-0000060B0000}"/>
    <cellStyle name="Box minor 2 2 3 2" xfId="6995" xr:uid="{00000000-0005-0000-0000-0000070B0000}"/>
    <cellStyle name="Box minor 2 2 4" xfId="6513" xr:uid="{00000000-0005-0000-0000-0000080B0000}"/>
    <cellStyle name="Box minor 2 3" xfId="4937" xr:uid="{00000000-0005-0000-0000-0000090B0000}"/>
    <cellStyle name="Box minor 2 3 2" xfId="5823" xr:uid="{00000000-0005-0000-0000-00000A0B0000}"/>
    <cellStyle name="Box minor 2 3 2 2" xfId="6884" xr:uid="{00000000-0005-0000-0000-00000B0B0000}"/>
    <cellStyle name="Box minor 2 3 3" xfId="5935" xr:uid="{00000000-0005-0000-0000-00000C0B0000}"/>
    <cellStyle name="Box minor 2 3 3 2" xfId="6996" xr:uid="{00000000-0005-0000-0000-00000D0B0000}"/>
    <cellStyle name="Box minor 2 3 4" xfId="6618" xr:uid="{00000000-0005-0000-0000-00000E0B0000}"/>
    <cellStyle name="Box minor 2 4" xfId="4992" xr:uid="{00000000-0005-0000-0000-00000F0B0000}"/>
    <cellStyle name="Box minor 2 4 2" xfId="5871" xr:uid="{00000000-0005-0000-0000-0000100B0000}"/>
    <cellStyle name="Box minor 2 4 2 2" xfId="6932" xr:uid="{00000000-0005-0000-0000-0000110B0000}"/>
    <cellStyle name="Box minor 2 4 3" xfId="5936" xr:uid="{00000000-0005-0000-0000-0000120B0000}"/>
    <cellStyle name="Box minor 2 4 3 2" xfId="6997" xr:uid="{00000000-0005-0000-0000-0000130B0000}"/>
    <cellStyle name="Box minor 2 4 4" xfId="6666" xr:uid="{00000000-0005-0000-0000-0000140B0000}"/>
    <cellStyle name="Box minor 2 5" xfId="5665" xr:uid="{00000000-0005-0000-0000-0000150B0000}"/>
    <cellStyle name="Box minor 2 5 2" xfId="6759" xr:uid="{00000000-0005-0000-0000-0000160B0000}"/>
    <cellStyle name="Box minor 2 6" xfId="5937" xr:uid="{00000000-0005-0000-0000-0000170B0000}"/>
    <cellStyle name="Box minor 2 6 2" xfId="6998" xr:uid="{00000000-0005-0000-0000-0000180B0000}"/>
    <cellStyle name="Box minor 2 7" xfId="6335" xr:uid="{00000000-0005-0000-0000-0000190B0000}"/>
    <cellStyle name="Box minor 2 7 2" xfId="7299" xr:uid="{00000000-0005-0000-0000-00001A0B0000}"/>
    <cellStyle name="Box minor 2 8" xfId="6424" xr:uid="{00000000-0005-0000-0000-00001B0B0000}"/>
    <cellStyle name="Box minor 3" xfId="3435" xr:uid="{00000000-0005-0000-0000-00001C0B0000}"/>
    <cellStyle name="Box minor 3 2" xfId="5763" xr:uid="{00000000-0005-0000-0000-00001D0B0000}"/>
    <cellStyle name="Box minor 3 2 2" xfId="6826" xr:uid="{00000000-0005-0000-0000-00001E0B0000}"/>
    <cellStyle name="Box minor 3 3" xfId="5938" xr:uid="{00000000-0005-0000-0000-00001F0B0000}"/>
    <cellStyle name="Box minor 3 3 2" xfId="6999" xr:uid="{00000000-0005-0000-0000-0000200B0000}"/>
    <cellStyle name="Box minor 3 4" xfId="6512" xr:uid="{00000000-0005-0000-0000-0000210B0000}"/>
    <cellStyle name="Box minor 4" xfId="4936" xr:uid="{00000000-0005-0000-0000-0000220B0000}"/>
    <cellStyle name="Box minor 4 2" xfId="5822" xr:uid="{00000000-0005-0000-0000-0000230B0000}"/>
    <cellStyle name="Box minor 4 2 2" xfId="6883" xr:uid="{00000000-0005-0000-0000-0000240B0000}"/>
    <cellStyle name="Box minor 4 3" xfId="5939" xr:uid="{00000000-0005-0000-0000-0000250B0000}"/>
    <cellStyle name="Box minor 4 3 2" xfId="7000" xr:uid="{00000000-0005-0000-0000-0000260B0000}"/>
    <cellStyle name="Box minor 4 4" xfId="6617" xr:uid="{00000000-0005-0000-0000-0000270B0000}"/>
    <cellStyle name="Box minor 5" xfId="4991" xr:uid="{00000000-0005-0000-0000-0000280B0000}"/>
    <cellStyle name="Box minor 5 2" xfId="5870" xr:uid="{00000000-0005-0000-0000-0000290B0000}"/>
    <cellStyle name="Box minor 5 2 2" xfId="6931" xr:uid="{00000000-0005-0000-0000-00002A0B0000}"/>
    <cellStyle name="Box minor 5 3" xfId="5940" xr:uid="{00000000-0005-0000-0000-00002B0B0000}"/>
    <cellStyle name="Box minor 5 3 2" xfId="7001" xr:uid="{00000000-0005-0000-0000-00002C0B0000}"/>
    <cellStyle name="Box minor 5 4" xfId="6665" xr:uid="{00000000-0005-0000-0000-00002D0B0000}"/>
    <cellStyle name="Box minor 6" xfId="5664" xr:uid="{00000000-0005-0000-0000-00002E0B0000}"/>
    <cellStyle name="Box minor 6 2" xfId="6758" xr:uid="{00000000-0005-0000-0000-00002F0B0000}"/>
    <cellStyle name="Box minor 7" xfId="5941" xr:uid="{00000000-0005-0000-0000-0000300B0000}"/>
    <cellStyle name="Box minor 7 2" xfId="7002" xr:uid="{00000000-0005-0000-0000-0000310B0000}"/>
    <cellStyle name="Box minor 8" xfId="6336" xr:uid="{00000000-0005-0000-0000-0000320B0000}"/>
    <cellStyle name="Box minor 8 2" xfId="7300" xr:uid="{00000000-0005-0000-0000-0000330B0000}"/>
    <cellStyle name="Box minor 9" xfId="6423" xr:uid="{00000000-0005-0000-0000-0000340B0000}"/>
    <cellStyle name="Box minor_1.Mazar's Dashboard_Master File_GenExps_Procur Emporiki working_18 09 2013 v_new" xfId="3437" xr:uid="{00000000-0005-0000-0000-0000350B0000}"/>
    <cellStyle name="Bps" xfId="184" xr:uid="{00000000-0005-0000-0000-0000360B0000}"/>
    <cellStyle name="bps 2" xfId="185" xr:uid="{00000000-0005-0000-0000-0000370B0000}"/>
    <cellStyle name="bps 2 2" xfId="4993" xr:uid="{00000000-0005-0000-0000-0000380B0000}"/>
    <cellStyle name="bps 2 2 2" xfId="5872" xr:uid="{00000000-0005-0000-0000-0000390B0000}"/>
    <cellStyle name="bps 2 2 2 2" xfId="6933" xr:uid="{00000000-0005-0000-0000-00003A0B0000}"/>
    <cellStyle name="bps 2 2 3" xfId="5942" xr:uid="{00000000-0005-0000-0000-00003B0B0000}"/>
    <cellStyle name="bps 2 2 3 2" xfId="7003" xr:uid="{00000000-0005-0000-0000-00003C0B0000}"/>
    <cellStyle name="bps 2 2 4" xfId="6667" xr:uid="{00000000-0005-0000-0000-00003D0B0000}"/>
    <cellStyle name="bps 2 3" xfId="5169" xr:uid="{00000000-0005-0000-0000-00003E0B0000}"/>
    <cellStyle name="bps 2 3 2" xfId="6736" xr:uid="{00000000-0005-0000-0000-00003F0B0000}"/>
    <cellStyle name="bps 2 4" xfId="5666" xr:uid="{00000000-0005-0000-0000-0000400B0000}"/>
    <cellStyle name="bps 2 4 2" xfId="6760" xr:uid="{00000000-0005-0000-0000-0000410B0000}"/>
    <cellStyle name="bps 2 5" xfId="5943" xr:uid="{00000000-0005-0000-0000-0000420B0000}"/>
    <cellStyle name="bps 2 5 2" xfId="7004" xr:uid="{00000000-0005-0000-0000-0000430B0000}"/>
    <cellStyle name="bps 2 6" xfId="6334" xr:uid="{00000000-0005-0000-0000-0000440B0000}"/>
    <cellStyle name="bps 2 6 2" xfId="7298" xr:uid="{00000000-0005-0000-0000-0000450B0000}"/>
    <cellStyle name="bps 2 7" xfId="6425" xr:uid="{00000000-0005-0000-0000-0000460B0000}"/>
    <cellStyle name="Calc - White" xfId="186" xr:uid="{00000000-0005-0000-0000-0000470B0000}"/>
    <cellStyle name="Calc bps" xfId="187" xr:uid="{00000000-0005-0000-0000-0000480B0000}"/>
    <cellStyle name="Calc bps 2" xfId="188" xr:uid="{00000000-0005-0000-0000-0000490B0000}"/>
    <cellStyle name="Calc bps 2 2" xfId="3439" xr:uid="{00000000-0005-0000-0000-00004A0B0000}"/>
    <cellStyle name="Calc bps 2 2 2" xfId="5766" xr:uid="{00000000-0005-0000-0000-00004B0B0000}"/>
    <cellStyle name="Calc bps 2 2 2 2" xfId="6829" xr:uid="{00000000-0005-0000-0000-00004C0B0000}"/>
    <cellStyle name="Calc bps 2 2 3" xfId="5944" xr:uid="{00000000-0005-0000-0000-00004D0B0000}"/>
    <cellStyle name="Calc bps 2 2 3 2" xfId="7005" xr:uid="{00000000-0005-0000-0000-00004E0B0000}"/>
    <cellStyle name="Calc bps 2 2 4" xfId="6515" xr:uid="{00000000-0005-0000-0000-00004F0B0000}"/>
    <cellStyle name="Calc bps 2 3" xfId="4939" xr:uid="{00000000-0005-0000-0000-0000500B0000}"/>
    <cellStyle name="Calc bps 2 3 2" xfId="5825" xr:uid="{00000000-0005-0000-0000-0000510B0000}"/>
    <cellStyle name="Calc bps 2 3 2 2" xfId="6886" xr:uid="{00000000-0005-0000-0000-0000520B0000}"/>
    <cellStyle name="Calc bps 2 3 3" xfId="5945" xr:uid="{00000000-0005-0000-0000-0000530B0000}"/>
    <cellStyle name="Calc bps 2 3 3 2" xfId="7006" xr:uid="{00000000-0005-0000-0000-0000540B0000}"/>
    <cellStyle name="Calc bps 2 3 4" xfId="6620" xr:uid="{00000000-0005-0000-0000-0000550B0000}"/>
    <cellStyle name="Calc bps 2 4" xfId="4995" xr:uid="{00000000-0005-0000-0000-0000560B0000}"/>
    <cellStyle name="Calc bps 2 4 2" xfId="5874" xr:uid="{00000000-0005-0000-0000-0000570B0000}"/>
    <cellStyle name="Calc bps 2 4 2 2" xfId="6935" xr:uid="{00000000-0005-0000-0000-0000580B0000}"/>
    <cellStyle name="Calc bps 2 4 3" xfId="5946" xr:uid="{00000000-0005-0000-0000-0000590B0000}"/>
    <cellStyle name="Calc bps 2 4 3 2" xfId="7007" xr:uid="{00000000-0005-0000-0000-00005A0B0000}"/>
    <cellStyle name="Calc bps 2 4 4" xfId="6669" xr:uid="{00000000-0005-0000-0000-00005B0B0000}"/>
    <cellStyle name="Calc bps 2 5" xfId="5668" xr:uid="{00000000-0005-0000-0000-00005C0B0000}"/>
    <cellStyle name="Calc bps 2 5 2" xfId="6762" xr:uid="{00000000-0005-0000-0000-00005D0B0000}"/>
    <cellStyle name="Calc bps 2 6" xfId="5947" xr:uid="{00000000-0005-0000-0000-00005E0B0000}"/>
    <cellStyle name="Calc bps 2 6 2" xfId="7008" xr:uid="{00000000-0005-0000-0000-00005F0B0000}"/>
    <cellStyle name="Calc bps 2 7" xfId="6332" xr:uid="{00000000-0005-0000-0000-0000600B0000}"/>
    <cellStyle name="Calc bps 2 7 2" xfId="7296" xr:uid="{00000000-0005-0000-0000-0000610B0000}"/>
    <cellStyle name="Calc bps 2 8" xfId="6427" xr:uid="{00000000-0005-0000-0000-0000620B0000}"/>
    <cellStyle name="Calc bps 3" xfId="3438" xr:uid="{00000000-0005-0000-0000-0000630B0000}"/>
    <cellStyle name="Calc bps 3 2" xfId="5765" xr:uid="{00000000-0005-0000-0000-0000640B0000}"/>
    <cellStyle name="Calc bps 3 2 2" xfId="6828" xr:uid="{00000000-0005-0000-0000-0000650B0000}"/>
    <cellStyle name="Calc bps 3 3" xfId="5948" xr:uid="{00000000-0005-0000-0000-0000660B0000}"/>
    <cellStyle name="Calc bps 3 3 2" xfId="7009" xr:uid="{00000000-0005-0000-0000-0000670B0000}"/>
    <cellStyle name="Calc bps 3 4" xfId="6514" xr:uid="{00000000-0005-0000-0000-0000680B0000}"/>
    <cellStyle name="Calc bps 4" xfId="4938" xr:uid="{00000000-0005-0000-0000-0000690B0000}"/>
    <cellStyle name="Calc bps 4 2" xfId="5824" xr:uid="{00000000-0005-0000-0000-00006A0B0000}"/>
    <cellStyle name="Calc bps 4 2 2" xfId="6885" xr:uid="{00000000-0005-0000-0000-00006B0B0000}"/>
    <cellStyle name="Calc bps 4 3" xfId="5949" xr:uid="{00000000-0005-0000-0000-00006C0B0000}"/>
    <cellStyle name="Calc bps 4 3 2" xfId="7010" xr:uid="{00000000-0005-0000-0000-00006D0B0000}"/>
    <cellStyle name="Calc bps 4 4" xfId="6619" xr:uid="{00000000-0005-0000-0000-00006E0B0000}"/>
    <cellStyle name="Calc bps 5" xfId="4994" xr:uid="{00000000-0005-0000-0000-00006F0B0000}"/>
    <cellStyle name="Calc bps 5 2" xfId="5873" xr:uid="{00000000-0005-0000-0000-0000700B0000}"/>
    <cellStyle name="Calc bps 5 2 2" xfId="6934" xr:uid="{00000000-0005-0000-0000-0000710B0000}"/>
    <cellStyle name="Calc bps 5 3" xfId="5950" xr:uid="{00000000-0005-0000-0000-0000720B0000}"/>
    <cellStyle name="Calc bps 5 3 2" xfId="7011" xr:uid="{00000000-0005-0000-0000-0000730B0000}"/>
    <cellStyle name="Calc bps 5 4" xfId="6668" xr:uid="{00000000-0005-0000-0000-0000740B0000}"/>
    <cellStyle name="Calc bps 6" xfId="5667" xr:uid="{00000000-0005-0000-0000-0000750B0000}"/>
    <cellStyle name="Calc bps 6 2" xfId="6761" xr:uid="{00000000-0005-0000-0000-0000760B0000}"/>
    <cellStyle name="Calc bps 7" xfId="5951" xr:uid="{00000000-0005-0000-0000-0000770B0000}"/>
    <cellStyle name="Calc bps 7 2" xfId="7012" xr:uid="{00000000-0005-0000-0000-0000780B0000}"/>
    <cellStyle name="Calc bps 8" xfId="6333" xr:uid="{00000000-0005-0000-0000-0000790B0000}"/>
    <cellStyle name="Calc bps 8 2" xfId="7297" xr:uid="{00000000-0005-0000-0000-00007A0B0000}"/>
    <cellStyle name="Calc bps 9" xfId="6426" xr:uid="{00000000-0005-0000-0000-00007B0B0000}"/>
    <cellStyle name="Calc bps_1.Mazar's Dashboard_Master File_GenExps_Procur Emporiki working_18 09 2013 v_new" xfId="3440" xr:uid="{00000000-0005-0000-0000-00007C0B0000}"/>
    <cellStyle name="Calc Currency (0)" xfId="189" xr:uid="{00000000-0005-0000-0000-00007D0B0000}"/>
    <cellStyle name="Calc Currency (2)" xfId="190" xr:uid="{00000000-0005-0000-0000-00007E0B0000}"/>
    <cellStyle name="Calc date" xfId="191" xr:uid="{00000000-0005-0000-0000-00007F0B0000}"/>
    <cellStyle name="Calc date 2" xfId="192" xr:uid="{00000000-0005-0000-0000-0000800B0000}"/>
    <cellStyle name="Calc date 2 2" xfId="3442" xr:uid="{00000000-0005-0000-0000-0000810B0000}"/>
    <cellStyle name="Calc date 2 2 2" xfId="5768" xr:uid="{00000000-0005-0000-0000-0000820B0000}"/>
    <cellStyle name="Calc date 2 2 2 2" xfId="6831" xr:uid="{00000000-0005-0000-0000-0000830B0000}"/>
    <cellStyle name="Calc date 2 2 3" xfId="5952" xr:uid="{00000000-0005-0000-0000-0000840B0000}"/>
    <cellStyle name="Calc date 2 2 3 2" xfId="7013" xr:uid="{00000000-0005-0000-0000-0000850B0000}"/>
    <cellStyle name="Calc date 2 2 4" xfId="6517" xr:uid="{00000000-0005-0000-0000-0000860B0000}"/>
    <cellStyle name="Calc date 2 3" xfId="4941" xr:uid="{00000000-0005-0000-0000-0000870B0000}"/>
    <cellStyle name="Calc date 2 3 2" xfId="5827" xr:uid="{00000000-0005-0000-0000-0000880B0000}"/>
    <cellStyle name="Calc date 2 3 2 2" xfId="6888" xr:uid="{00000000-0005-0000-0000-0000890B0000}"/>
    <cellStyle name="Calc date 2 3 3" xfId="5953" xr:uid="{00000000-0005-0000-0000-00008A0B0000}"/>
    <cellStyle name="Calc date 2 3 3 2" xfId="7014" xr:uid="{00000000-0005-0000-0000-00008B0B0000}"/>
    <cellStyle name="Calc date 2 3 4" xfId="6622" xr:uid="{00000000-0005-0000-0000-00008C0B0000}"/>
    <cellStyle name="Calc date 2 4" xfId="4997" xr:uid="{00000000-0005-0000-0000-00008D0B0000}"/>
    <cellStyle name="Calc date 2 4 2" xfId="5876" xr:uid="{00000000-0005-0000-0000-00008E0B0000}"/>
    <cellStyle name="Calc date 2 4 2 2" xfId="6937" xr:uid="{00000000-0005-0000-0000-00008F0B0000}"/>
    <cellStyle name="Calc date 2 4 3" xfId="5954" xr:uid="{00000000-0005-0000-0000-0000900B0000}"/>
    <cellStyle name="Calc date 2 4 3 2" xfId="7015" xr:uid="{00000000-0005-0000-0000-0000910B0000}"/>
    <cellStyle name="Calc date 2 4 4" xfId="6671" xr:uid="{00000000-0005-0000-0000-0000920B0000}"/>
    <cellStyle name="Calc date 2 5" xfId="5670" xr:uid="{00000000-0005-0000-0000-0000930B0000}"/>
    <cellStyle name="Calc date 2 5 2" xfId="6764" xr:uid="{00000000-0005-0000-0000-0000940B0000}"/>
    <cellStyle name="Calc date 2 6" xfId="5955" xr:uid="{00000000-0005-0000-0000-0000950B0000}"/>
    <cellStyle name="Calc date 2 6 2" xfId="7016" xr:uid="{00000000-0005-0000-0000-0000960B0000}"/>
    <cellStyle name="Calc date 2 7" xfId="6328" xr:uid="{00000000-0005-0000-0000-0000970B0000}"/>
    <cellStyle name="Calc date 2 7 2" xfId="7294" xr:uid="{00000000-0005-0000-0000-0000980B0000}"/>
    <cellStyle name="Calc date 2 8" xfId="6429" xr:uid="{00000000-0005-0000-0000-0000990B0000}"/>
    <cellStyle name="Calc date 3" xfId="3441" xr:uid="{00000000-0005-0000-0000-00009A0B0000}"/>
    <cellStyle name="Calc date 3 2" xfId="5767" xr:uid="{00000000-0005-0000-0000-00009B0B0000}"/>
    <cellStyle name="Calc date 3 2 2" xfId="6830" xr:uid="{00000000-0005-0000-0000-00009C0B0000}"/>
    <cellStyle name="Calc date 3 3" xfId="5956" xr:uid="{00000000-0005-0000-0000-00009D0B0000}"/>
    <cellStyle name="Calc date 3 3 2" xfId="7017" xr:uid="{00000000-0005-0000-0000-00009E0B0000}"/>
    <cellStyle name="Calc date 3 4" xfId="6516" xr:uid="{00000000-0005-0000-0000-00009F0B0000}"/>
    <cellStyle name="Calc date 4" xfId="4940" xr:uid="{00000000-0005-0000-0000-0000A00B0000}"/>
    <cellStyle name="Calc date 4 2" xfId="5826" xr:uid="{00000000-0005-0000-0000-0000A10B0000}"/>
    <cellStyle name="Calc date 4 2 2" xfId="6887" xr:uid="{00000000-0005-0000-0000-0000A20B0000}"/>
    <cellStyle name="Calc date 4 3" xfId="5957" xr:uid="{00000000-0005-0000-0000-0000A30B0000}"/>
    <cellStyle name="Calc date 4 3 2" xfId="7018" xr:uid="{00000000-0005-0000-0000-0000A40B0000}"/>
    <cellStyle name="Calc date 4 4" xfId="6621" xr:uid="{00000000-0005-0000-0000-0000A50B0000}"/>
    <cellStyle name="Calc date 5" xfId="4996" xr:uid="{00000000-0005-0000-0000-0000A60B0000}"/>
    <cellStyle name="Calc date 5 2" xfId="5875" xr:uid="{00000000-0005-0000-0000-0000A70B0000}"/>
    <cellStyle name="Calc date 5 2 2" xfId="6936" xr:uid="{00000000-0005-0000-0000-0000A80B0000}"/>
    <cellStyle name="Calc date 5 3" xfId="5958" xr:uid="{00000000-0005-0000-0000-0000A90B0000}"/>
    <cellStyle name="Calc date 5 3 2" xfId="7019" xr:uid="{00000000-0005-0000-0000-0000AA0B0000}"/>
    <cellStyle name="Calc date 5 4" xfId="6670" xr:uid="{00000000-0005-0000-0000-0000AB0B0000}"/>
    <cellStyle name="Calc date 6" xfId="5669" xr:uid="{00000000-0005-0000-0000-0000AC0B0000}"/>
    <cellStyle name="Calc date 6 2" xfId="6763" xr:uid="{00000000-0005-0000-0000-0000AD0B0000}"/>
    <cellStyle name="Calc date 7" xfId="5959" xr:uid="{00000000-0005-0000-0000-0000AE0B0000}"/>
    <cellStyle name="Calc date 7 2" xfId="7020" xr:uid="{00000000-0005-0000-0000-0000AF0B0000}"/>
    <cellStyle name="Calc date 8" xfId="6330" xr:uid="{00000000-0005-0000-0000-0000B00B0000}"/>
    <cellStyle name="Calc date 8 2" xfId="7295" xr:uid="{00000000-0005-0000-0000-0000B10B0000}"/>
    <cellStyle name="Calc date 9" xfId="6428" xr:uid="{00000000-0005-0000-0000-0000B20B0000}"/>
    <cellStyle name="Calc date_1.Mazar's Dashboard_Master File_GenExps_Procur Emporiki working_18 09 2013 v_new" xfId="3443" xr:uid="{00000000-0005-0000-0000-0000B30B0000}"/>
    <cellStyle name="Calc general" xfId="193" xr:uid="{00000000-0005-0000-0000-0000B40B0000}"/>
    <cellStyle name="Calc general 10" xfId="6430" xr:uid="{00000000-0005-0000-0000-0000B50B0000}"/>
    <cellStyle name="Calc general 2" xfId="194" xr:uid="{00000000-0005-0000-0000-0000B60B0000}"/>
    <cellStyle name="Calc general 2 2" xfId="3445" xr:uid="{00000000-0005-0000-0000-0000B70B0000}"/>
    <cellStyle name="Calc general 2 2 2" xfId="5770" xr:uid="{00000000-0005-0000-0000-0000B80B0000}"/>
    <cellStyle name="Calc general 2 2 2 2" xfId="6833" xr:uid="{00000000-0005-0000-0000-0000B90B0000}"/>
    <cellStyle name="Calc general 2 2 3" xfId="5960" xr:uid="{00000000-0005-0000-0000-0000BA0B0000}"/>
    <cellStyle name="Calc general 2 2 3 2" xfId="7021" xr:uid="{00000000-0005-0000-0000-0000BB0B0000}"/>
    <cellStyle name="Calc general 2 2 4" xfId="6519" xr:uid="{00000000-0005-0000-0000-0000BC0B0000}"/>
    <cellStyle name="Calc general 2 3" xfId="4943" xr:uid="{00000000-0005-0000-0000-0000BD0B0000}"/>
    <cellStyle name="Calc general 2 3 2" xfId="5829" xr:uid="{00000000-0005-0000-0000-0000BE0B0000}"/>
    <cellStyle name="Calc general 2 3 2 2" xfId="6890" xr:uid="{00000000-0005-0000-0000-0000BF0B0000}"/>
    <cellStyle name="Calc general 2 3 3" xfId="5961" xr:uid="{00000000-0005-0000-0000-0000C00B0000}"/>
    <cellStyle name="Calc general 2 3 3 2" xfId="7022" xr:uid="{00000000-0005-0000-0000-0000C10B0000}"/>
    <cellStyle name="Calc general 2 3 4" xfId="6624" xr:uid="{00000000-0005-0000-0000-0000C20B0000}"/>
    <cellStyle name="Calc general 2 4" xfId="4999" xr:uid="{00000000-0005-0000-0000-0000C30B0000}"/>
    <cellStyle name="Calc general 2 4 2" xfId="5878" xr:uid="{00000000-0005-0000-0000-0000C40B0000}"/>
    <cellStyle name="Calc general 2 4 2 2" xfId="6939" xr:uid="{00000000-0005-0000-0000-0000C50B0000}"/>
    <cellStyle name="Calc general 2 4 3" xfId="5962" xr:uid="{00000000-0005-0000-0000-0000C60B0000}"/>
    <cellStyle name="Calc general 2 4 3 2" xfId="7023" xr:uid="{00000000-0005-0000-0000-0000C70B0000}"/>
    <cellStyle name="Calc general 2 4 4" xfId="6673" xr:uid="{00000000-0005-0000-0000-0000C80B0000}"/>
    <cellStyle name="Calc general 2 5" xfId="5672" xr:uid="{00000000-0005-0000-0000-0000C90B0000}"/>
    <cellStyle name="Calc general 2 5 2" xfId="6766" xr:uid="{00000000-0005-0000-0000-0000CA0B0000}"/>
    <cellStyle name="Calc general 2 6" xfId="5963" xr:uid="{00000000-0005-0000-0000-0000CB0B0000}"/>
    <cellStyle name="Calc general 2 6 2" xfId="7024" xr:uid="{00000000-0005-0000-0000-0000CC0B0000}"/>
    <cellStyle name="Calc general 2 7" xfId="6326" xr:uid="{00000000-0005-0000-0000-0000CD0B0000}"/>
    <cellStyle name="Calc general 2 7 2" xfId="7292" xr:uid="{00000000-0005-0000-0000-0000CE0B0000}"/>
    <cellStyle name="Calc general 2 8" xfId="6431" xr:uid="{00000000-0005-0000-0000-0000CF0B0000}"/>
    <cellStyle name="Calc general 3" xfId="195" xr:uid="{00000000-0005-0000-0000-0000D00B0000}"/>
    <cellStyle name="Calc general 3 2" xfId="3446" xr:uid="{00000000-0005-0000-0000-0000D10B0000}"/>
    <cellStyle name="Calc general 3 2 2" xfId="5771" xr:uid="{00000000-0005-0000-0000-0000D20B0000}"/>
    <cellStyle name="Calc general 3 2 2 2" xfId="6834" xr:uid="{00000000-0005-0000-0000-0000D30B0000}"/>
    <cellStyle name="Calc general 3 2 3" xfId="5964" xr:uid="{00000000-0005-0000-0000-0000D40B0000}"/>
    <cellStyle name="Calc general 3 2 3 2" xfId="7025" xr:uid="{00000000-0005-0000-0000-0000D50B0000}"/>
    <cellStyle name="Calc general 3 2 4" xfId="6520" xr:uid="{00000000-0005-0000-0000-0000D60B0000}"/>
    <cellStyle name="Calc general 3 3" xfId="4944" xr:uid="{00000000-0005-0000-0000-0000D70B0000}"/>
    <cellStyle name="Calc general 3 3 2" xfId="5830" xr:uid="{00000000-0005-0000-0000-0000D80B0000}"/>
    <cellStyle name="Calc general 3 3 2 2" xfId="6891" xr:uid="{00000000-0005-0000-0000-0000D90B0000}"/>
    <cellStyle name="Calc general 3 3 3" xfId="5965" xr:uid="{00000000-0005-0000-0000-0000DA0B0000}"/>
    <cellStyle name="Calc general 3 3 3 2" xfId="7026" xr:uid="{00000000-0005-0000-0000-0000DB0B0000}"/>
    <cellStyle name="Calc general 3 3 4" xfId="6625" xr:uid="{00000000-0005-0000-0000-0000DC0B0000}"/>
    <cellStyle name="Calc general 3 4" xfId="5000" xr:uid="{00000000-0005-0000-0000-0000DD0B0000}"/>
    <cellStyle name="Calc general 3 4 2" xfId="5879" xr:uid="{00000000-0005-0000-0000-0000DE0B0000}"/>
    <cellStyle name="Calc general 3 4 2 2" xfId="6940" xr:uid="{00000000-0005-0000-0000-0000DF0B0000}"/>
    <cellStyle name="Calc general 3 4 3" xfId="5966" xr:uid="{00000000-0005-0000-0000-0000E00B0000}"/>
    <cellStyle name="Calc general 3 4 3 2" xfId="7027" xr:uid="{00000000-0005-0000-0000-0000E10B0000}"/>
    <cellStyle name="Calc general 3 4 4" xfId="6674" xr:uid="{00000000-0005-0000-0000-0000E20B0000}"/>
    <cellStyle name="Calc general 3 5" xfId="5673" xr:uid="{00000000-0005-0000-0000-0000E30B0000}"/>
    <cellStyle name="Calc general 3 5 2" xfId="6767" xr:uid="{00000000-0005-0000-0000-0000E40B0000}"/>
    <cellStyle name="Calc general 3 6" xfId="5967" xr:uid="{00000000-0005-0000-0000-0000E50B0000}"/>
    <cellStyle name="Calc general 3 6 2" xfId="7028" xr:uid="{00000000-0005-0000-0000-0000E60B0000}"/>
    <cellStyle name="Calc general 3 7" xfId="6325" xr:uid="{00000000-0005-0000-0000-0000E70B0000}"/>
    <cellStyle name="Calc general 3 7 2" xfId="7291" xr:uid="{00000000-0005-0000-0000-0000E80B0000}"/>
    <cellStyle name="Calc general 3 8" xfId="6432" xr:uid="{00000000-0005-0000-0000-0000E90B0000}"/>
    <cellStyle name="Calc general 4" xfId="3444" xr:uid="{00000000-0005-0000-0000-0000EA0B0000}"/>
    <cellStyle name="Calc general 4 2" xfId="5769" xr:uid="{00000000-0005-0000-0000-0000EB0B0000}"/>
    <cellStyle name="Calc general 4 2 2" xfId="6832" xr:uid="{00000000-0005-0000-0000-0000EC0B0000}"/>
    <cellStyle name="Calc general 4 3" xfId="5968" xr:uid="{00000000-0005-0000-0000-0000ED0B0000}"/>
    <cellStyle name="Calc general 4 3 2" xfId="7029" xr:uid="{00000000-0005-0000-0000-0000EE0B0000}"/>
    <cellStyle name="Calc general 4 4" xfId="6518" xr:uid="{00000000-0005-0000-0000-0000EF0B0000}"/>
    <cellStyle name="Calc general 5" xfId="4942" xr:uid="{00000000-0005-0000-0000-0000F00B0000}"/>
    <cellStyle name="Calc general 5 2" xfId="5828" xr:uid="{00000000-0005-0000-0000-0000F10B0000}"/>
    <cellStyle name="Calc general 5 2 2" xfId="6889" xr:uid="{00000000-0005-0000-0000-0000F20B0000}"/>
    <cellStyle name="Calc general 5 3" xfId="5969" xr:uid="{00000000-0005-0000-0000-0000F30B0000}"/>
    <cellStyle name="Calc general 5 3 2" xfId="7030" xr:uid="{00000000-0005-0000-0000-0000F40B0000}"/>
    <cellStyle name="Calc general 5 4" xfId="6623" xr:uid="{00000000-0005-0000-0000-0000F50B0000}"/>
    <cellStyle name="Calc general 6" xfId="4998" xr:uid="{00000000-0005-0000-0000-0000F60B0000}"/>
    <cellStyle name="Calc general 6 2" xfId="5877" xr:uid="{00000000-0005-0000-0000-0000F70B0000}"/>
    <cellStyle name="Calc general 6 2 2" xfId="6938" xr:uid="{00000000-0005-0000-0000-0000F80B0000}"/>
    <cellStyle name="Calc general 6 3" xfId="5970" xr:uid="{00000000-0005-0000-0000-0000F90B0000}"/>
    <cellStyle name="Calc general 6 3 2" xfId="7031" xr:uid="{00000000-0005-0000-0000-0000FA0B0000}"/>
    <cellStyle name="Calc general 6 4" xfId="6672" xr:uid="{00000000-0005-0000-0000-0000FB0B0000}"/>
    <cellStyle name="Calc general 7" xfId="5671" xr:uid="{00000000-0005-0000-0000-0000FC0B0000}"/>
    <cellStyle name="Calc general 7 2" xfId="6765" xr:uid="{00000000-0005-0000-0000-0000FD0B0000}"/>
    <cellStyle name="Calc general 8" xfId="5971" xr:uid="{00000000-0005-0000-0000-0000FE0B0000}"/>
    <cellStyle name="Calc general 8 2" xfId="7032" xr:uid="{00000000-0005-0000-0000-0000FF0B0000}"/>
    <cellStyle name="Calc general 9" xfId="6327" xr:uid="{00000000-0005-0000-0000-0000000C0000}"/>
    <cellStyle name="Calc general 9 2" xfId="7293" xr:uid="{00000000-0005-0000-0000-0000010C0000}"/>
    <cellStyle name="Calc general_1.Mazar's Dashboard_Master File_GenExps_Procur Emporiki working_18 09 2013 v_new" xfId="3447" xr:uid="{00000000-0005-0000-0000-0000020C0000}"/>
    <cellStyle name="Calc gridlines" xfId="196" xr:uid="{00000000-0005-0000-0000-0000030C0000}"/>
    <cellStyle name="Calc gridlines 2" xfId="197" xr:uid="{00000000-0005-0000-0000-0000040C0000}"/>
    <cellStyle name="Calc gridlines 2 2" xfId="3449" xr:uid="{00000000-0005-0000-0000-0000050C0000}"/>
    <cellStyle name="Calc gridlines 2 2 2" xfId="5773" xr:uid="{00000000-0005-0000-0000-0000060C0000}"/>
    <cellStyle name="Calc gridlines 2 2 2 2" xfId="6836" xr:uid="{00000000-0005-0000-0000-0000070C0000}"/>
    <cellStyle name="Calc gridlines 2 2 3" xfId="5972" xr:uid="{00000000-0005-0000-0000-0000080C0000}"/>
    <cellStyle name="Calc gridlines 2 2 3 2" xfId="7033" xr:uid="{00000000-0005-0000-0000-0000090C0000}"/>
    <cellStyle name="Calc gridlines 2 2 4" xfId="6522" xr:uid="{00000000-0005-0000-0000-00000A0C0000}"/>
    <cellStyle name="Calc gridlines 2 3" xfId="4946" xr:uid="{00000000-0005-0000-0000-00000B0C0000}"/>
    <cellStyle name="Calc gridlines 2 3 2" xfId="5832" xr:uid="{00000000-0005-0000-0000-00000C0C0000}"/>
    <cellStyle name="Calc gridlines 2 3 2 2" xfId="6893" xr:uid="{00000000-0005-0000-0000-00000D0C0000}"/>
    <cellStyle name="Calc gridlines 2 3 3" xfId="5973" xr:uid="{00000000-0005-0000-0000-00000E0C0000}"/>
    <cellStyle name="Calc gridlines 2 3 3 2" xfId="7034" xr:uid="{00000000-0005-0000-0000-00000F0C0000}"/>
    <cellStyle name="Calc gridlines 2 3 4" xfId="6627" xr:uid="{00000000-0005-0000-0000-0000100C0000}"/>
    <cellStyle name="Calc gridlines 2 4" xfId="5002" xr:uid="{00000000-0005-0000-0000-0000110C0000}"/>
    <cellStyle name="Calc gridlines 2 4 2" xfId="5881" xr:uid="{00000000-0005-0000-0000-0000120C0000}"/>
    <cellStyle name="Calc gridlines 2 4 2 2" xfId="6942" xr:uid="{00000000-0005-0000-0000-0000130C0000}"/>
    <cellStyle name="Calc gridlines 2 4 3" xfId="5974" xr:uid="{00000000-0005-0000-0000-0000140C0000}"/>
    <cellStyle name="Calc gridlines 2 4 3 2" xfId="7035" xr:uid="{00000000-0005-0000-0000-0000150C0000}"/>
    <cellStyle name="Calc gridlines 2 4 4" xfId="6676" xr:uid="{00000000-0005-0000-0000-0000160C0000}"/>
    <cellStyle name="Calc gridlines 2 5" xfId="5675" xr:uid="{00000000-0005-0000-0000-0000170C0000}"/>
    <cellStyle name="Calc gridlines 2 5 2" xfId="6769" xr:uid="{00000000-0005-0000-0000-0000180C0000}"/>
    <cellStyle name="Calc gridlines 2 6" xfId="5975" xr:uid="{00000000-0005-0000-0000-0000190C0000}"/>
    <cellStyle name="Calc gridlines 2 6 2" xfId="7036" xr:uid="{00000000-0005-0000-0000-00001A0C0000}"/>
    <cellStyle name="Calc gridlines 2 7" xfId="6323" xr:uid="{00000000-0005-0000-0000-00001B0C0000}"/>
    <cellStyle name="Calc gridlines 2 7 2" xfId="7289" xr:uid="{00000000-0005-0000-0000-00001C0C0000}"/>
    <cellStyle name="Calc gridlines 2 8" xfId="6434" xr:uid="{00000000-0005-0000-0000-00001D0C0000}"/>
    <cellStyle name="Calc gridlines 3" xfId="3448" xr:uid="{00000000-0005-0000-0000-00001E0C0000}"/>
    <cellStyle name="Calc gridlines 3 2" xfId="5772" xr:uid="{00000000-0005-0000-0000-00001F0C0000}"/>
    <cellStyle name="Calc gridlines 3 2 2" xfId="6835" xr:uid="{00000000-0005-0000-0000-0000200C0000}"/>
    <cellStyle name="Calc gridlines 3 3" xfId="5976" xr:uid="{00000000-0005-0000-0000-0000210C0000}"/>
    <cellStyle name="Calc gridlines 3 3 2" xfId="7037" xr:uid="{00000000-0005-0000-0000-0000220C0000}"/>
    <cellStyle name="Calc gridlines 3 4" xfId="6521" xr:uid="{00000000-0005-0000-0000-0000230C0000}"/>
    <cellStyle name="Calc gridlines 4" xfId="4945" xr:uid="{00000000-0005-0000-0000-0000240C0000}"/>
    <cellStyle name="Calc gridlines 4 2" xfId="5831" xr:uid="{00000000-0005-0000-0000-0000250C0000}"/>
    <cellStyle name="Calc gridlines 4 2 2" xfId="6892" xr:uid="{00000000-0005-0000-0000-0000260C0000}"/>
    <cellStyle name="Calc gridlines 4 3" xfId="5977" xr:uid="{00000000-0005-0000-0000-0000270C0000}"/>
    <cellStyle name="Calc gridlines 4 3 2" xfId="7038" xr:uid="{00000000-0005-0000-0000-0000280C0000}"/>
    <cellStyle name="Calc gridlines 4 4" xfId="6626" xr:uid="{00000000-0005-0000-0000-0000290C0000}"/>
    <cellStyle name="Calc gridlines 5" xfId="5001" xr:uid="{00000000-0005-0000-0000-00002A0C0000}"/>
    <cellStyle name="Calc gridlines 5 2" xfId="5880" xr:uid="{00000000-0005-0000-0000-00002B0C0000}"/>
    <cellStyle name="Calc gridlines 5 2 2" xfId="6941" xr:uid="{00000000-0005-0000-0000-00002C0C0000}"/>
    <cellStyle name="Calc gridlines 5 3" xfId="5978" xr:uid="{00000000-0005-0000-0000-00002D0C0000}"/>
    <cellStyle name="Calc gridlines 5 3 2" xfId="7039" xr:uid="{00000000-0005-0000-0000-00002E0C0000}"/>
    <cellStyle name="Calc gridlines 5 4" xfId="6675" xr:uid="{00000000-0005-0000-0000-00002F0C0000}"/>
    <cellStyle name="Calc gridlines 6" xfId="5674" xr:uid="{00000000-0005-0000-0000-0000300C0000}"/>
    <cellStyle name="Calc gridlines 6 2" xfId="6768" xr:uid="{00000000-0005-0000-0000-0000310C0000}"/>
    <cellStyle name="Calc gridlines 7" xfId="5979" xr:uid="{00000000-0005-0000-0000-0000320C0000}"/>
    <cellStyle name="Calc gridlines 7 2" xfId="7040" xr:uid="{00000000-0005-0000-0000-0000330C0000}"/>
    <cellStyle name="Calc gridlines 8" xfId="6324" xr:uid="{00000000-0005-0000-0000-0000340C0000}"/>
    <cellStyle name="Calc gridlines 8 2" xfId="7290" xr:uid="{00000000-0005-0000-0000-0000350C0000}"/>
    <cellStyle name="Calc gridlines 9" xfId="6433" xr:uid="{00000000-0005-0000-0000-0000360C0000}"/>
    <cellStyle name="Calc gridlines_1.Mazar's Dashboard_Master File_GenExps_Procur Emporiki working_18 09 2013 v_new" xfId="3450" xr:uid="{00000000-0005-0000-0000-0000370C0000}"/>
    <cellStyle name="Calc multiple" xfId="198" xr:uid="{00000000-0005-0000-0000-0000380C0000}"/>
    <cellStyle name="Calc multiple 2" xfId="199" xr:uid="{00000000-0005-0000-0000-0000390C0000}"/>
    <cellStyle name="Calc multiple 2 2" xfId="3452" xr:uid="{00000000-0005-0000-0000-00003A0C0000}"/>
    <cellStyle name="Calc multiple 2 2 2" xfId="5775" xr:uid="{00000000-0005-0000-0000-00003B0C0000}"/>
    <cellStyle name="Calc multiple 2 2 2 2" xfId="6838" xr:uid="{00000000-0005-0000-0000-00003C0C0000}"/>
    <cellStyle name="Calc multiple 2 2 3" xfId="5980" xr:uid="{00000000-0005-0000-0000-00003D0C0000}"/>
    <cellStyle name="Calc multiple 2 2 3 2" xfId="7041" xr:uid="{00000000-0005-0000-0000-00003E0C0000}"/>
    <cellStyle name="Calc multiple 2 2 4" xfId="6524" xr:uid="{00000000-0005-0000-0000-00003F0C0000}"/>
    <cellStyle name="Calc multiple 2 3" xfId="4948" xr:uid="{00000000-0005-0000-0000-0000400C0000}"/>
    <cellStyle name="Calc multiple 2 3 2" xfId="5834" xr:uid="{00000000-0005-0000-0000-0000410C0000}"/>
    <cellStyle name="Calc multiple 2 3 2 2" xfId="6895" xr:uid="{00000000-0005-0000-0000-0000420C0000}"/>
    <cellStyle name="Calc multiple 2 3 3" xfId="5981" xr:uid="{00000000-0005-0000-0000-0000430C0000}"/>
    <cellStyle name="Calc multiple 2 3 3 2" xfId="7042" xr:uid="{00000000-0005-0000-0000-0000440C0000}"/>
    <cellStyle name="Calc multiple 2 3 4" xfId="6629" xr:uid="{00000000-0005-0000-0000-0000450C0000}"/>
    <cellStyle name="Calc multiple 2 4" xfId="5004" xr:uid="{00000000-0005-0000-0000-0000460C0000}"/>
    <cellStyle name="Calc multiple 2 4 2" xfId="5883" xr:uid="{00000000-0005-0000-0000-0000470C0000}"/>
    <cellStyle name="Calc multiple 2 4 2 2" xfId="6944" xr:uid="{00000000-0005-0000-0000-0000480C0000}"/>
    <cellStyle name="Calc multiple 2 4 3" xfId="5982" xr:uid="{00000000-0005-0000-0000-0000490C0000}"/>
    <cellStyle name="Calc multiple 2 4 3 2" xfId="7043" xr:uid="{00000000-0005-0000-0000-00004A0C0000}"/>
    <cellStyle name="Calc multiple 2 4 4" xfId="6678" xr:uid="{00000000-0005-0000-0000-00004B0C0000}"/>
    <cellStyle name="Calc multiple 2 5" xfId="5677" xr:uid="{00000000-0005-0000-0000-00004C0C0000}"/>
    <cellStyle name="Calc multiple 2 5 2" xfId="6771" xr:uid="{00000000-0005-0000-0000-00004D0C0000}"/>
    <cellStyle name="Calc multiple 2 6" xfId="5983" xr:uid="{00000000-0005-0000-0000-00004E0C0000}"/>
    <cellStyle name="Calc multiple 2 6 2" xfId="7044" xr:uid="{00000000-0005-0000-0000-00004F0C0000}"/>
    <cellStyle name="Calc multiple 2 7" xfId="6321" xr:uid="{00000000-0005-0000-0000-0000500C0000}"/>
    <cellStyle name="Calc multiple 2 7 2" xfId="7287" xr:uid="{00000000-0005-0000-0000-0000510C0000}"/>
    <cellStyle name="Calc multiple 2 8" xfId="6436" xr:uid="{00000000-0005-0000-0000-0000520C0000}"/>
    <cellStyle name="Calc multiple 3" xfId="3451" xr:uid="{00000000-0005-0000-0000-0000530C0000}"/>
    <cellStyle name="Calc multiple 3 2" xfId="5774" xr:uid="{00000000-0005-0000-0000-0000540C0000}"/>
    <cellStyle name="Calc multiple 3 2 2" xfId="6837" xr:uid="{00000000-0005-0000-0000-0000550C0000}"/>
    <cellStyle name="Calc multiple 3 3" xfId="5984" xr:uid="{00000000-0005-0000-0000-0000560C0000}"/>
    <cellStyle name="Calc multiple 3 3 2" xfId="7045" xr:uid="{00000000-0005-0000-0000-0000570C0000}"/>
    <cellStyle name="Calc multiple 3 4" xfId="6523" xr:uid="{00000000-0005-0000-0000-0000580C0000}"/>
    <cellStyle name="Calc multiple 4" xfId="4947" xr:uid="{00000000-0005-0000-0000-0000590C0000}"/>
    <cellStyle name="Calc multiple 4 2" xfId="5833" xr:uid="{00000000-0005-0000-0000-00005A0C0000}"/>
    <cellStyle name="Calc multiple 4 2 2" xfId="6894" xr:uid="{00000000-0005-0000-0000-00005B0C0000}"/>
    <cellStyle name="Calc multiple 4 3" xfId="5985" xr:uid="{00000000-0005-0000-0000-00005C0C0000}"/>
    <cellStyle name="Calc multiple 4 3 2" xfId="7046" xr:uid="{00000000-0005-0000-0000-00005D0C0000}"/>
    <cellStyle name="Calc multiple 4 4" xfId="6628" xr:uid="{00000000-0005-0000-0000-00005E0C0000}"/>
    <cellStyle name="Calc multiple 5" xfId="5003" xr:uid="{00000000-0005-0000-0000-00005F0C0000}"/>
    <cellStyle name="Calc multiple 5 2" xfId="5882" xr:uid="{00000000-0005-0000-0000-0000600C0000}"/>
    <cellStyle name="Calc multiple 5 2 2" xfId="6943" xr:uid="{00000000-0005-0000-0000-0000610C0000}"/>
    <cellStyle name="Calc multiple 5 3" xfId="5986" xr:uid="{00000000-0005-0000-0000-0000620C0000}"/>
    <cellStyle name="Calc multiple 5 3 2" xfId="7047" xr:uid="{00000000-0005-0000-0000-0000630C0000}"/>
    <cellStyle name="Calc multiple 5 4" xfId="6677" xr:uid="{00000000-0005-0000-0000-0000640C0000}"/>
    <cellStyle name="Calc multiple 6" xfId="5676" xr:uid="{00000000-0005-0000-0000-0000650C0000}"/>
    <cellStyle name="Calc multiple 6 2" xfId="6770" xr:uid="{00000000-0005-0000-0000-0000660C0000}"/>
    <cellStyle name="Calc multiple 7" xfId="5987" xr:uid="{00000000-0005-0000-0000-0000670C0000}"/>
    <cellStyle name="Calc multiple 7 2" xfId="7048" xr:uid="{00000000-0005-0000-0000-0000680C0000}"/>
    <cellStyle name="Calc multiple 8" xfId="6322" xr:uid="{00000000-0005-0000-0000-0000690C0000}"/>
    <cellStyle name="Calc multiple 8 2" xfId="7288" xr:uid="{00000000-0005-0000-0000-00006A0C0000}"/>
    <cellStyle name="Calc multiple 9" xfId="6435" xr:uid="{00000000-0005-0000-0000-00006B0C0000}"/>
    <cellStyle name="Calc multiple_1.Mazar's Dashboard_Master File_GenExps_Procur Emporiki working_18 09 2013 v_new" xfId="3453" xr:uid="{00000000-0005-0000-0000-00006C0C0000}"/>
    <cellStyle name="Calc pence" xfId="200" xr:uid="{00000000-0005-0000-0000-00006D0C0000}"/>
    <cellStyle name="Calc pence 2" xfId="201" xr:uid="{00000000-0005-0000-0000-00006E0C0000}"/>
    <cellStyle name="Calc pence 2 2" xfId="3455" xr:uid="{00000000-0005-0000-0000-00006F0C0000}"/>
    <cellStyle name="Calc pence 2 2 2" xfId="5777" xr:uid="{00000000-0005-0000-0000-0000700C0000}"/>
    <cellStyle name="Calc pence 2 2 2 2" xfId="6840" xr:uid="{00000000-0005-0000-0000-0000710C0000}"/>
    <cellStyle name="Calc pence 2 2 3" xfId="5988" xr:uid="{00000000-0005-0000-0000-0000720C0000}"/>
    <cellStyle name="Calc pence 2 2 3 2" xfId="7049" xr:uid="{00000000-0005-0000-0000-0000730C0000}"/>
    <cellStyle name="Calc pence 2 2 4" xfId="6526" xr:uid="{00000000-0005-0000-0000-0000740C0000}"/>
    <cellStyle name="Calc pence 2 3" xfId="4950" xr:uid="{00000000-0005-0000-0000-0000750C0000}"/>
    <cellStyle name="Calc pence 2 3 2" xfId="5836" xr:uid="{00000000-0005-0000-0000-0000760C0000}"/>
    <cellStyle name="Calc pence 2 3 2 2" xfId="6897" xr:uid="{00000000-0005-0000-0000-0000770C0000}"/>
    <cellStyle name="Calc pence 2 3 3" xfId="5989" xr:uid="{00000000-0005-0000-0000-0000780C0000}"/>
    <cellStyle name="Calc pence 2 3 3 2" xfId="7050" xr:uid="{00000000-0005-0000-0000-0000790C0000}"/>
    <cellStyle name="Calc pence 2 3 4" xfId="6631" xr:uid="{00000000-0005-0000-0000-00007A0C0000}"/>
    <cellStyle name="Calc pence 2 4" xfId="5006" xr:uid="{00000000-0005-0000-0000-00007B0C0000}"/>
    <cellStyle name="Calc pence 2 4 2" xfId="5885" xr:uid="{00000000-0005-0000-0000-00007C0C0000}"/>
    <cellStyle name="Calc pence 2 4 2 2" xfId="6946" xr:uid="{00000000-0005-0000-0000-00007D0C0000}"/>
    <cellStyle name="Calc pence 2 4 3" xfId="5990" xr:uid="{00000000-0005-0000-0000-00007E0C0000}"/>
    <cellStyle name="Calc pence 2 4 3 2" xfId="7051" xr:uid="{00000000-0005-0000-0000-00007F0C0000}"/>
    <cellStyle name="Calc pence 2 4 4" xfId="6680" xr:uid="{00000000-0005-0000-0000-0000800C0000}"/>
    <cellStyle name="Calc pence 2 5" xfId="5679" xr:uid="{00000000-0005-0000-0000-0000810C0000}"/>
    <cellStyle name="Calc pence 2 5 2" xfId="6773" xr:uid="{00000000-0005-0000-0000-0000820C0000}"/>
    <cellStyle name="Calc pence 2 6" xfId="5991" xr:uid="{00000000-0005-0000-0000-0000830C0000}"/>
    <cellStyle name="Calc pence 2 6 2" xfId="7052" xr:uid="{00000000-0005-0000-0000-0000840C0000}"/>
    <cellStyle name="Calc pence 2 7" xfId="6319" xr:uid="{00000000-0005-0000-0000-0000850C0000}"/>
    <cellStyle name="Calc pence 2 7 2" xfId="7285" xr:uid="{00000000-0005-0000-0000-0000860C0000}"/>
    <cellStyle name="Calc pence 2 8" xfId="6438" xr:uid="{00000000-0005-0000-0000-0000870C0000}"/>
    <cellStyle name="Calc pence 3" xfId="3454" xr:uid="{00000000-0005-0000-0000-0000880C0000}"/>
    <cellStyle name="Calc pence 3 2" xfId="5776" xr:uid="{00000000-0005-0000-0000-0000890C0000}"/>
    <cellStyle name="Calc pence 3 2 2" xfId="6839" xr:uid="{00000000-0005-0000-0000-00008A0C0000}"/>
    <cellStyle name="Calc pence 3 3" xfId="5992" xr:uid="{00000000-0005-0000-0000-00008B0C0000}"/>
    <cellStyle name="Calc pence 3 3 2" xfId="7053" xr:uid="{00000000-0005-0000-0000-00008C0C0000}"/>
    <cellStyle name="Calc pence 3 4" xfId="6525" xr:uid="{00000000-0005-0000-0000-00008D0C0000}"/>
    <cellStyle name="Calc pence 4" xfId="4949" xr:uid="{00000000-0005-0000-0000-00008E0C0000}"/>
    <cellStyle name="Calc pence 4 2" xfId="5835" xr:uid="{00000000-0005-0000-0000-00008F0C0000}"/>
    <cellStyle name="Calc pence 4 2 2" xfId="6896" xr:uid="{00000000-0005-0000-0000-0000900C0000}"/>
    <cellStyle name="Calc pence 4 3" xfId="5993" xr:uid="{00000000-0005-0000-0000-0000910C0000}"/>
    <cellStyle name="Calc pence 4 3 2" xfId="7054" xr:uid="{00000000-0005-0000-0000-0000920C0000}"/>
    <cellStyle name="Calc pence 4 4" xfId="6630" xr:uid="{00000000-0005-0000-0000-0000930C0000}"/>
    <cellStyle name="Calc pence 5" xfId="5005" xr:uid="{00000000-0005-0000-0000-0000940C0000}"/>
    <cellStyle name="Calc pence 5 2" xfId="5884" xr:uid="{00000000-0005-0000-0000-0000950C0000}"/>
    <cellStyle name="Calc pence 5 2 2" xfId="6945" xr:uid="{00000000-0005-0000-0000-0000960C0000}"/>
    <cellStyle name="Calc pence 5 3" xfId="5994" xr:uid="{00000000-0005-0000-0000-0000970C0000}"/>
    <cellStyle name="Calc pence 5 3 2" xfId="7055" xr:uid="{00000000-0005-0000-0000-0000980C0000}"/>
    <cellStyle name="Calc pence 5 4" xfId="6679" xr:uid="{00000000-0005-0000-0000-0000990C0000}"/>
    <cellStyle name="Calc pence 6" xfId="5678" xr:uid="{00000000-0005-0000-0000-00009A0C0000}"/>
    <cellStyle name="Calc pence 6 2" xfId="6772" xr:uid="{00000000-0005-0000-0000-00009B0C0000}"/>
    <cellStyle name="Calc pence 7" xfId="5995" xr:uid="{00000000-0005-0000-0000-00009C0C0000}"/>
    <cellStyle name="Calc pence 7 2" xfId="7056" xr:uid="{00000000-0005-0000-0000-00009D0C0000}"/>
    <cellStyle name="Calc pence 8" xfId="6320" xr:uid="{00000000-0005-0000-0000-00009E0C0000}"/>
    <cellStyle name="Calc pence 8 2" xfId="7286" xr:uid="{00000000-0005-0000-0000-00009F0C0000}"/>
    <cellStyle name="Calc pence 9" xfId="6437" xr:uid="{00000000-0005-0000-0000-0000A00C0000}"/>
    <cellStyle name="Calc pence_1.Mazar's Dashboard_Master File_GenExps_Procur Emporiki working_18 09 2013 v_new" xfId="3456" xr:uid="{00000000-0005-0000-0000-0000A10C0000}"/>
    <cellStyle name="Calc Percent (0)" xfId="202" xr:uid="{00000000-0005-0000-0000-0000A20C0000}"/>
    <cellStyle name="Calc Percent (1)" xfId="203" xr:uid="{00000000-0005-0000-0000-0000A30C0000}"/>
    <cellStyle name="Calc Percent (2)" xfId="204" xr:uid="{00000000-0005-0000-0000-0000A40C0000}"/>
    <cellStyle name="Calc percentage" xfId="205" xr:uid="{00000000-0005-0000-0000-0000A50C0000}"/>
    <cellStyle name="Calc percentage 2" xfId="206" xr:uid="{00000000-0005-0000-0000-0000A60C0000}"/>
    <cellStyle name="Calc percentage 2 2" xfId="3458" xr:uid="{00000000-0005-0000-0000-0000A70C0000}"/>
    <cellStyle name="Calc percentage 2 2 2" xfId="5779" xr:uid="{00000000-0005-0000-0000-0000A80C0000}"/>
    <cellStyle name="Calc percentage 2 2 2 2" xfId="6842" xr:uid="{00000000-0005-0000-0000-0000A90C0000}"/>
    <cellStyle name="Calc percentage 2 2 3" xfId="5996" xr:uid="{00000000-0005-0000-0000-0000AA0C0000}"/>
    <cellStyle name="Calc percentage 2 2 3 2" xfId="7057" xr:uid="{00000000-0005-0000-0000-0000AB0C0000}"/>
    <cellStyle name="Calc percentage 2 2 4" xfId="6528" xr:uid="{00000000-0005-0000-0000-0000AC0C0000}"/>
    <cellStyle name="Calc percentage 2 3" xfId="4952" xr:uid="{00000000-0005-0000-0000-0000AD0C0000}"/>
    <cellStyle name="Calc percentage 2 3 2" xfId="5838" xr:uid="{00000000-0005-0000-0000-0000AE0C0000}"/>
    <cellStyle name="Calc percentage 2 3 2 2" xfId="6899" xr:uid="{00000000-0005-0000-0000-0000AF0C0000}"/>
    <cellStyle name="Calc percentage 2 3 3" xfId="5997" xr:uid="{00000000-0005-0000-0000-0000B00C0000}"/>
    <cellStyle name="Calc percentage 2 3 3 2" xfId="7058" xr:uid="{00000000-0005-0000-0000-0000B10C0000}"/>
    <cellStyle name="Calc percentage 2 3 4" xfId="6633" xr:uid="{00000000-0005-0000-0000-0000B20C0000}"/>
    <cellStyle name="Calc percentage 2 4" xfId="5008" xr:uid="{00000000-0005-0000-0000-0000B30C0000}"/>
    <cellStyle name="Calc percentage 2 4 2" xfId="5887" xr:uid="{00000000-0005-0000-0000-0000B40C0000}"/>
    <cellStyle name="Calc percentage 2 4 2 2" xfId="6948" xr:uid="{00000000-0005-0000-0000-0000B50C0000}"/>
    <cellStyle name="Calc percentage 2 4 3" xfId="5998" xr:uid="{00000000-0005-0000-0000-0000B60C0000}"/>
    <cellStyle name="Calc percentage 2 4 3 2" xfId="7059" xr:uid="{00000000-0005-0000-0000-0000B70C0000}"/>
    <cellStyle name="Calc percentage 2 4 4" xfId="6682" xr:uid="{00000000-0005-0000-0000-0000B80C0000}"/>
    <cellStyle name="Calc percentage 2 5" xfId="5681" xr:uid="{00000000-0005-0000-0000-0000B90C0000}"/>
    <cellStyle name="Calc percentage 2 5 2" xfId="6775" xr:uid="{00000000-0005-0000-0000-0000BA0C0000}"/>
    <cellStyle name="Calc percentage 2 6" xfId="5999" xr:uid="{00000000-0005-0000-0000-0000BB0C0000}"/>
    <cellStyle name="Calc percentage 2 6 2" xfId="7060" xr:uid="{00000000-0005-0000-0000-0000BC0C0000}"/>
    <cellStyle name="Calc percentage 2 7" xfId="6317" xr:uid="{00000000-0005-0000-0000-0000BD0C0000}"/>
    <cellStyle name="Calc percentage 2 7 2" xfId="7283" xr:uid="{00000000-0005-0000-0000-0000BE0C0000}"/>
    <cellStyle name="Calc percentage 2 8" xfId="6440" xr:uid="{00000000-0005-0000-0000-0000BF0C0000}"/>
    <cellStyle name="Calc percentage 3" xfId="3457" xr:uid="{00000000-0005-0000-0000-0000C00C0000}"/>
    <cellStyle name="Calc percentage 3 2" xfId="5778" xr:uid="{00000000-0005-0000-0000-0000C10C0000}"/>
    <cellStyle name="Calc percentage 3 2 2" xfId="6841" xr:uid="{00000000-0005-0000-0000-0000C20C0000}"/>
    <cellStyle name="Calc percentage 3 3" xfId="6000" xr:uid="{00000000-0005-0000-0000-0000C30C0000}"/>
    <cellStyle name="Calc percentage 3 3 2" xfId="7061" xr:uid="{00000000-0005-0000-0000-0000C40C0000}"/>
    <cellStyle name="Calc percentage 3 4" xfId="6527" xr:uid="{00000000-0005-0000-0000-0000C50C0000}"/>
    <cellStyle name="Calc percentage 4" xfId="4951" xr:uid="{00000000-0005-0000-0000-0000C60C0000}"/>
    <cellStyle name="Calc percentage 4 2" xfId="5837" xr:uid="{00000000-0005-0000-0000-0000C70C0000}"/>
    <cellStyle name="Calc percentage 4 2 2" xfId="6898" xr:uid="{00000000-0005-0000-0000-0000C80C0000}"/>
    <cellStyle name="Calc percentage 4 3" xfId="6001" xr:uid="{00000000-0005-0000-0000-0000C90C0000}"/>
    <cellStyle name="Calc percentage 4 3 2" xfId="7062" xr:uid="{00000000-0005-0000-0000-0000CA0C0000}"/>
    <cellStyle name="Calc percentage 4 4" xfId="6632" xr:uid="{00000000-0005-0000-0000-0000CB0C0000}"/>
    <cellStyle name="Calc percentage 5" xfId="5007" xr:uid="{00000000-0005-0000-0000-0000CC0C0000}"/>
    <cellStyle name="Calc percentage 5 2" xfId="5886" xr:uid="{00000000-0005-0000-0000-0000CD0C0000}"/>
    <cellStyle name="Calc percentage 5 2 2" xfId="6947" xr:uid="{00000000-0005-0000-0000-0000CE0C0000}"/>
    <cellStyle name="Calc percentage 5 3" xfId="6002" xr:uid="{00000000-0005-0000-0000-0000CF0C0000}"/>
    <cellStyle name="Calc percentage 5 3 2" xfId="7063" xr:uid="{00000000-0005-0000-0000-0000D00C0000}"/>
    <cellStyle name="Calc percentage 5 4" xfId="6681" xr:uid="{00000000-0005-0000-0000-0000D10C0000}"/>
    <cellStyle name="Calc percentage 6" xfId="5680" xr:uid="{00000000-0005-0000-0000-0000D20C0000}"/>
    <cellStyle name="Calc percentage 6 2" xfId="6774" xr:uid="{00000000-0005-0000-0000-0000D30C0000}"/>
    <cellStyle name="Calc percentage 7" xfId="6003" xr:uid="{00000000-0005-0000-0000-0000D40C0000}"/>
    <cellStyle name="Calc percentage 7 2" xfId="7064" xr:uid="{00000000-0005-0000-0000-0000D50C0000}"/>
    <cellStyle name="Calc percentage 8" xfId="6318" xr:uid="{00000000-0005-0000-0000-0000D60C0000}"/>
    <cellStyle name="Calc percentage 8 2" xfId="7284" xr:uid="{00000000-0005-0000-0000-0000D70C0000}"/>
    <cellStyle name="Calc percentage 9" xfId="6439" xr:uid="{00000000-0005-0000-0000-0000D80C0000}"/>
    <cellStyle name="Calc percentage_1.Mazar's Dashboard_Master File_GenExps_Procur Emporiki working_18 09 2013 v_new" xfId="3459" xr:uid="{00000000-0005-0000-0000-0000D90C0000}"/>
    <cellStyle name="Calc Units (0)" xfId="207" xr:uid="{00000000-0005-0000-0000-0000DA0C0000}"/>
    <cellStyle name="Calc Units (1)" xfId="208" xr:uid="{00000000-0005-0000-0000-0000DB0C0000}"/>
    <cellStyle name="Calc Units (2)" xfId="209" xr:uid="{00000000-0005-0000-0000-0000DC0C0000}"/>
    <cellStyle name="Calc_Sum" xfId="3460" xr:uid="{00000000-0005-0000-0000-0000DD0C0000}"/>
    <cellStyle name="Calcs general" xfId="210" xr:uid="{00000000-0005-0000-0000-0000DE0C0000}"/>
    <cellStyle name="Calcs pence" xfId="211" xr:uid="{00000000-0005-0000-0000-0000DF0C0000}"/>
    <cellStyle name="Calcs percentage" xfId="212" xr:uid="{00000000-0005-0000-0000-0000E00C0000}"/>
    <cellStyle name="Calcul" xfId="3461" xr:uid="{00000000-0005-0000-0000-0000E10C0000}"/>
    <cellStyle name="Calculated" xfId="3462" xr:uid="{00000000-0005-0000-0000-0000E20C0000}"/>
    <cellStyle name="Calculated1" xfId="3463" xr:uid="{00000000-0005-0000-0000-0000E30C0000}"/>
    <cellStyle name="Calculated2" xfId="3464" xr:uid="{00000000-0005-0000-0000-0000E40C0000}"/>
    <cellStyle name="Calculation 1" xfId="213" xr:uid="{00000000-0005-0000-0000-0000E50C0000}"/>
    <cellStyle name="Calculation 10" xfId="3465" xr:uid="{00000000-0005-0000-0000-0000E60C0000}"/>
    <cellStyle name="Calculation 11" xfId="3466" xr:uid="{00000000-0005-0000-0000-0000E70C0000}"/>
    <cellStyle name="Calculation 12" xfId="3467" xr:uid="{00000000-0005-0000-0000-0000E80C0000}"/>
    <cellStyle name="Calculation 13" xfId="3468" xr:uid="{00000000-0005-0000-0000-0000E90C0000}"/>
    <cellStyle name="Calculation 14" xfId="3469" xr:uid="{00000000-0005-0000-0000-0000EA0C0000}"/>
    <cellStyle name="Calculation 15" xfId="5461" xr:uid="{00000000-0005-0000-0000-0000EB0C0000}"/>
    <cellStyle name="Calculation 16" xfId="6240" xr:uid="{00000000-0005-0000-0000-0000EC0C0000}"/>
    <cellStyle name="Calculation 2" xfId="214" xr:uid="{00000000-0005-0000-0000-0000ED0C0000}"/>
    <cellStyle name="Calculation 2 2" xfId="1004" xr:uid="{00000000-0005-0000-0000-0000EE0C0000}"/>
    <cellStyle name="Calculation 2 2 2" xfId="3471" xr:uid="{00000000-0005-0000-0000-0000EF0C0000}"/>
    <cellStyle name="Calculation 2 3" xfId="3470" xr:uid="{00000000-0005-0000-0000-0000F00C0000}"/>
    <cellStyle name="Calculation 2 4" xfId="6410" xr:uid="{00000000-0005-0000-0000-0000F10C0000}"/>
    <cellStyle name="Calculation 3" xfId="215" xr:uid="{00000000-0005-0000-0000-0000F20C0000}"/>
    <cellStyle name="Calculation 3 2" xfId="3472" xr:uid="{00000000-0005-0000-0000-0000F30C0000}"/>
    <cellStyle name="Calculation 3 3" xfId="5462" xr:uid="{00000000-0005-0000-0000-0000F40C0000}"/>
    <cellStyle name="Calculation 4" xfId="3473" xr:uid="{00000000-0005-0000-0000-0000F50C0000}"/>
    <cellStyle name="Calculation 5" xfId="3474" xr:uid="{00000000-0005-0000-0000-0000F60C0000}"/>
    <cellStyle name="Calculation 6" xfId="3475" xr:uid="{00000000-0005-0000-0000-0000F70C0000}"/>
    <cellStyle name="Calculation 7" xfId="3476" xr:uid="{00000000-0005-0000-0000-0000F80C0000}"/>
    <cellStyle name="Calculation 8" xfId="3477" xr:uid="{00000000-0005-0000-0000-0000F90C0000}"/>
    <cellStyle name="Calculation 9" xfId="3478" xr:uid="{00000000-0005-0000-0000-0000FA0C0000}"/>
    <cellStyle name="čárky [0]_laroux" xfId="3479" xr:uid="{00000000-0005-0000-0000-0000FB0C0000}"/>
    <cellStyle name="čárky_laroux" xfId="3480" xr:uid="{00000000-0005-0000-0000-0000FC0C0000}"/>
    <cellStyle name="Cellule liée" xfId="3481" xr:uid="{00000000-0005-0000-0000-0000FD0C0000}"/>
    <cellStyle name="Centered" xfId="216" xr:uid="{00000000-0005-0000-0000-0000FE0C0000}"/>
    <cellStyle name="Check Cell 1" xfId="217" xr:uid="{00000000-0005-0000-0000-0000FF0C0000}"/>
    <cellStyle name="Check Cell 10" xfId="3482" xr:uid="{00000000-0005-0000-0000-0000000D0000}"/>
    <cellStyle name="Check Cell 11" xfId="3483" xr:uid="{00000000-0005-0000-0000-0000010D0000}"/>
    <cellStyle name="Check Cell 12" xfId="3484" xr:uid="{00000000-0005-0000-0000-0000020D0000}"/>
    <cellStyle name="Check Cell 13" xfId="3485" xr:uid="{00000000-0005-0000-0000-0000030D0000}"/>
    <cellStyle name="Check Cell 14" xfId="3486" xr:uid="{00000000-0005-0000-0000-0000040D0000}"/>
    <cellStyle name="Check Cell 15" xfId="5463" xr:uid="{00000000-0005-0000-0000-0000050D0000}"/>
    <cellStyle name="Check Cell 2" xfId="218" xr:uid="{00000000-0005-0000-0000-0000060D0000}"/>
    <cellStyle name="Check Cell 2 2" xfId="1005" xr:uid="{00000000-0005-0000-0000-0000070D0000}"/>
    <cellStyle name="Check Cell 2 2 2" xfId="3488" xr:uid="{00000000-0005-0000-0000-0000080D0000}"/>
    <cellStyle name="Check Cell 2 3" xfId="3487" xr:uid="{00000000-0005-0000-0000-0000090D0000}"/>
    <cellStyle name="Check Cell 2 4" xfId="6408" xr:uid="{00000000-0005-0000-0000-00000A0D0000}"/>
    <cellStyle name="Check Cell 3" xfId="219" xr:uid="{00000000-0005-0000-0000-00000B0D0000}"/>
    <cellStyle name="Check Cell 3 2" xfId="3489" xr:uid="{00000000-0005-0000-0000-00000C0D0000}"/>
    <cellStyle name="Check Cell 3 3" xfId="5464" xr:uid="{00000000-0005-0000-0000-00000D0D0000}"/>
    <cellStyle name="Check Cell 4" xfId="3490" xr:uid="{00000000-0005-0000-0000-00000E0D0000}"/>
    <cellStyle name="Check Cell 5" xfId="3491" xr:uid="{00000000-0005-0000-0000-00000F0D0000}"/>
    <cellStyle name="Check Cell 6" xfId="3492" xr:uid="{00000000-0005-0000-0000-0000100D0000}"/>
    <cellStyle name="Check Cell 7" xfId="3493" xr:uid="{00000000-0005-0000-0000-0000110D0000}"/>
    <cellStyle name="Check Cell 8" xfId="3494" xr:uid="{00000000-0005-0000-0000-0000120D0000}"/>
    <cellStyle name="Check Cell 9" xfId="3495" xr:uid="{00000000-0005-0000-0000-0000130D0000}"/>
    <cellStyle name="Check label" xfId="220" xr:uid="{00000000-0005-0000-0000-0000140D0000}"/>
    <cellStyle name="Check label 2" xfId="221" xr:uid="{00000000-0005-0000-0000-0000150D0000}"/>
    <cellStyle name="Check value" xfId="222" xr:uid="{00000000-0005-0000-0000-0000160D0000}"/>
    <cellStyle name="Check value 2" xfId="223" xr:uid="{00000000-0005-0000-0000-0000170D0000}"/>
    <cellStyle name="Check value 3" xfId="224" xr:uid="{00000000-0005-0000-0000-0000180D0000}"/>
    <cellStyle name="checkExposure" xfId="225" xr:uid="{00000000-0005-0000-0000-0000190D0000}"/>
    <cellStyle name="clsAltData" xfId="226" xr:uid="{00000000-0005-0000-0000-00001A0D0000}"/>
    <cellStyle name="clsAltMRVData" xfId="227" xr:uid="{00000000-0005-0000-0000-00001B0D0000}"/>
    <cellStyle name="clsBlank" xfId="228" xr:uid="{00000000-0005-0000-0000-00001C0D0000}"/>
    <cellStyle name="clsBlank 2" xfId="783" xr:uid="{00000000-0005-0000-0000-00001D0D0000}"/>
    <cellStyle name="clsBlank 2 2" xfId="3496" xr:uid="{00000000-0005-0000-0000-00001E0D0000}"/>
    <cellStyle name="clsColumnHeader" xfId="229" xr:uid="{00000000-0005-0000-0000-00001F0D0000}"/>
    <cellStyle name="clsData" xfId="230" xr:uid="{00000000-0005-0000-0000-0000200D0000}"/>
    <cellStyle name="clsDefault" xfId="231" xr:uid="{00000000-0005-0000-0000-0000210D0000}"/>
    <cellStyle name="clsDefault 2" xfId="784" xr:uid="{00000000-0005-0000-0000-0000220D0000}"/>
    <cellStyle name="clsDefault 2 2" xfId="3497" xr:uid="{00000000-0005-0000-0000-0000230D0000}"/>
    <cellStyle name="clsFooter" xfId="232" xr:uid="{00000000-0005-0000-0000-0000240D0000}"/>
    <cellStyle name="clsIndexTableTitle" xfId="233" xr:uid="{00000000-0005-0000-0000-0000250D0000}"/>
    <cellStyle name="clsMRVData" xfId="234" xr:uid="{00000000-0005-0000-0000-0000260D0000}"/>
    <cellStyle name="clsReportFooter" xfId="235" xr:uid="{00000000-0005-0000-0000-0000270D0000}"/>
    <cellStyle name="clsReportHeader" xfId="236" xr:uid="{00000000-0005-0000-0000-0000280D0000}"/>
    <cellStyle name="clsRowHeader" xfId="237" xr:uid="{00000000-0005-0000-0000-0000290D0000}"/>
    <cellStyle name="clsScale" xfId="238" xr:uid="{00000000-0005-0000-0000-00002A0D0000}"/>
    <cellStyle name="clsSection" xfId="239" xr:uid="{00000000-0005-0000-0000-00002B0D0000}"/>
    <cellStyle name="ColumnHeading" xfId="3498" xr:uid="{00000000-0005-0000-0000-00002C0D0000}"/>
    <cellStyle name="Comma" xfId="958" builtinId="3"/>
    <cellStyle name="Comma  - Style1" xfId="3499" xr:uid="{00000000-0005-0000-0000-00002E0D0000}"/>
    <cellStyle name="Comma  - Style2" xfId="3500" xr:uid="{00000000-0005-0000-0000-00002F0D0000}"/>
    <cellStyle name="Comma  - Style3" xfId="3501" xr:uid="{00000000-0005-0000-0000-0000300D0000}"/>
    <cellStyle name="Comma  - Style4" xfId="3502" xr:uid="{00000000-0005-0000-0000-0000310D0000}"/>
    <cellStyle name="Comma  - Style5" xfId="3503" xr:uid="{00000000-0005-0000-0000-0000320D0000}"/>
    <cellStyle name="Comma  - Style6" xfId="3504" xr:uid="{00000000-0005-0000-0000-0000330D0000}"/>
    <cellStyle name="Comma  - Style7" xfId="3505" xr:uid="{00000000-0005-0000-0000-0000340D0000}"/>
    <cellStyle name="Comma  - Style8" xfId="3506" xr:uid="{00000000-0005-0000-0000-0000350D0000}"/>
    <cellStyle name="Comma [00]" xfId="240" xr:uid="{00000000-0005-0000-0000-0000360D0000}"/>
    <cellStyle name="Comma 10" xfId="241" xr:uid="{00000000-0005-0000-0000-0000370D0000}"/>
    <cellStyle name="Comma 10 2" xfId="3507" xr:uid="{00000000-0005-0000-0000-0000380D0000}"/>
    <cellStyle name="Comma 10 3" xfId="6441" xr:uid="{00000000-0005-0000-0000-0000390D0000}"/>
    <cellStyle name="Comma 10 3 2" xfId="7383" xr:uid="{418C6262-50E1-49FE-85E5-DDA926EF4631}"/>
    <cellStyle name="Comma 10 3 2 2" xfId="7687" xr:uid="{96C1A450-2F2D-47F7-9F5F-4C71AF45C64E}"/>
    <cellStyle name="Comma 10 3 3" xfId="7688" xr:uid="{FB14CEF1-3543-485D-84DC-956FD1270BF5}"/>
    <cellStyle name="Comma 10 4" xfId="7318" xr:uid="{1657166F-4B76-48BD-9B95-1D75782DAC1C}"/>
    <cellStyle name="Comma 10 4 2" xfId="7384" xr:uid="{91B7C62F-D285-4EB2-A9B9-E7EB923BFA1F}"/>
    <cellStyle name="Comma 10 4 2 2" xfId="7689" xr:uid="{CD47F6AB-854A-4417-B9A0-73768F75FCD9}"/>
    <cellStyle name="Comma 10 4 3" xfId="7690" xr:uid="{B326A658-B5BE-4B0B-8CA5-608D906EA044}"/>
    <cellStyle name="Comma 10 5" xfId="7385" xr:uid="{23440AD0-4B80-4F00-A8C7-923A198166B8}"/>
    <cellStyle name="Comma 10 5 2" xfId="7691" xr:uid="{CD5FC6BA-D73D-45A3-8124-8729F9ECDD65}"/>
    <cellStyle name="Comma 10 6" xfId="7692" xr:uid="{4920820C-C604-49A3-A6F8-93267A7BBEB3}"/>
    <cellStyle name="Comma 11" xfId="242" xr:uid="{00000000-0005-0000-0000-00003A0D0000}"/>
    <cellStyle name="Comma 11 2" xfId="3508" xr:uid="{00000000-0005-0000-0000-00003B0D0000}"/>
    <cellStyle name="Comma 11 3" xfId="6442" xr:uid="{00000000-0005-0000-0000-00003C0D0000}"/>
    <cellStyle name="Comma 11 3 2" xfId="7386" xr:uid="{94281319-9A09-4E62-B84D-6F4A934C725F}"/>
    <cellStyle name="Comma 11 3 2 2" xfId="7693" xr:uid="{586B3492-7F93-4060-88A3-CFDCE867CE93}"/>
    <cellStyle name="Comma 11 3 3" xfId="7694" xr:uid="{0253D15A-7DBB-41E7-B201-3B449DF7CE5B}"/>
    <cellStyle name="Comma 11 4" xfId="7319" xr:uid="{DE657B8D-D7EE-4559-B3EE-2D837FF6D164}"/>
    <cellStyle name="Comma 11 4 2" xfId="7387" xr:uid="{7EB18E90-4C1E-493D-9E75-10422E961E8A}"/>
    <cellStyle name="Comma 11 4 2 2" xfId="7695" xr:uid="{9D27D689-4E1A-4333-8903-93F606BD31EC}"/>
    <cellStyle name="Comma 11 4 3" xfId="7696" xr:uid="{DC53552C-4E36-477E-8A14-EA33DD0CD52F}"/>
    <cellStyle name="Comma 11 5" xfId="7388" xr:uid="{7A4E52FA-1C27-4AAD-8818-4622F234CE1B}"/>
    <cellStyle name="Comma 11 5 2" xfId="7697" xr:uid="{9A489E32-E5CD-4BDD-ACAE-2456AB3D7409}"/>
    <cellStyle name="Comma 11 6" xfId="7698" xr:uid="{585BA561-DB78-4F26-82DD-C72DBF0E63DA}"/>
    <cellStyle name="Comma 12" xfId="243" xr:uid="{00000000-0005-0000-0000-00003D0D0000}"/>
    <cellStyle name="Comma 12 2" xfId="3509" xr:uid="{00000000-0005-0000-0000-00003E0D0000}"/>
    <cellStyle name="Comma 12 3" xfId="6443" xr:uid="{00000000-0005-0000-0000-00003F0D0000}"/>
    <cellStyle name="Comma 12 3 2" xfId="7389" xr:uid="{85CAB7F0-4192-4C84-A7F8-DC467D9FEB94}"/>
    <cellStyle name="Comma 12 3 2 2" xfId="7699" xr:uid="{ABA22AB6-92F2-40E5-B11A-2EAD418E6C4C}"/>
    <cellStyle name="Comma 12 3 3" xfId="7700" xr:uid="{9CBD01DA-A8C7-4EC3-AFF2-C70A399ED79E}"/>
    <cellStyle name="Comma 12 4" xfId="7320" xr:uid="{CEBB42BD-B9B4-4D64-BD42-49FB0391DD72}"/>
    <cellStyle name="Comma 12 4 2" xfId="7390" xr:uid="{13BACC97-B8BA-49F4-8CC2-E8EA501D0FA4}"/>
    <cellStyle name="Comma 12 4 2 2" xfId="7701" xr:uid="{C25B8989-715A-40D1-B131-E6AE29C9D3E5}"/>
    <cellStyle name="Comma 12 4 3" xfId="7702" xr:uid="{A9816603-89FE-4141-9A60-F8AAD8280159}"/>
    <cellStyle name="Comma 12 5" xfId="7391" xr:uid="{1CF500FF-3E80-4751-9A65-FAB637A285FF}"/>
    <cellStyle name="Comma 12 5 2" xfId="7703" xr:uid="{C950CBD9-E635-43FC-8CBE-DCA382567266}"/>
    <cellStyle name="Comma 12 6" xfId="7704" xr:uid="{9E8F6BAD-388A-4D8F-9758-4D9CE928949E}"/>
    <cellStyle name="Comma 13" xfId="244" xr:uid="{00000000-0005-0000-0000-0000400D0000}"/>
    <cellStyle name="Comma 13 2" xfId="3510" xr:uid="{00000000-0005-0000-0000-0000410D0000}"/>
    <cellStyle name="Comma 13 2 2" xfId="6529" xr:uid="{00000000-0005-0000-0000-0000420D0000}"/>
    <cellStyle name="Comma 13 2 2 2" xfId="7392" xr:uid="{D3CB5884-7C36-446F-825E-E6787168285B}"/>
    <cellStyle name="Comma 13 2 2 2 2" xfId="7705" xr:uid="{ADC34326-6815-402C-B7A4-72F81E82E641}"/>
    <cellStyle name="Comma 13 2 2 3" xfId="7706" xr:uid="{B4A2B238-763A-4CB8-BE0C-BB5A92CB7089}"/>
    <cellStyle name="Comma 13 3" xfId="5009" xr:uid="{00000000-0005-0000-0000-0000430D0000}"/>
    <cellStyle name="Comma 13 4" xfId="5682" xr:uid="{00000000-0005-0000-0000-0000440D0000}"/>
    <cellStyle name="Comma 13 4 2" xfId="6776" xr:uid="{00000000-0005-0000-0000-0000450D0000}"/>
    <cellStyle name="Comma 13 4 2 2" xfId="7393" xr:uid="{C35DCA17-A1D2-498E-90EB-61550B6EE217}"/>
    <cellStyle name="Comma 13 4 2 2 2" xfId="7707" xr:uid="{496B5A17-D5E1-487C-A947-465718D98BEB}"/>
    <cellStyle name="Comma 13 4 2 3" xfId="7708" xr:uid="{CC13D5BF-F40E-46D7-8D9D-8C887AAD45E4}"/>
    <cellStyle name="Comma 13 4 3" xfId="7394" xr:uid="{688AB91D-45AE-472C-B9CD-8E286BC36B38}"/>
    <cellStyle name="Comma 13 4 3 2" xfId="7709" xr:uid="{697E295C-0405-4277-B7F4-7F11E256DFCB}"/>
    <cellStyle name="Comma 13 4 4" xfId="7710" xr:uid="{CA28019B-8085-49FF-BD03-B9F16B3E9CB7}"/>
    <cellStyle name="Comma 13 5" xfId="6004" xr:uid="{00000000-0005-0000-0000-0000460D0000}"/>
    <cellStyle name="Comma 13 5 2" xfId="7065" xr:uid="{00000000-0005-0000-0000-0000470D0000}"/>
    <cellStyle name="Comma 13 5 2 2" xfId="7395" xr:uid="{21AEBD1E-B979-4524-A2BF-3C2517A5BF81}"/>
    <cellStyle name="Comma 13 5 2 2 2" xfId="7711" xr:uid="{E9DD7C8A-0C90-4E24-9F81-64DFDC02627D}"/>
    <cellStyle name="Comma 13 5 2 3" xfId="7712" xr:uid="{28F9D2DB-4FD1-4E6B-89F8-3D3A6B9271AC}"/>
    <cellStyle name="Comma 13 5 3" xfId="7396" xr:uid="{9FF31940-CC19-4561-BEBD-6DEDD29CFF02}"/>
    <cellStyle name="Comma 13 5 3 2" xfId="7713" xr:uid="{11BC2F96-4748-4D2D-A606-A6A1A2ADF929}"/>
    <cellStyle name="Comma 13 5 4" xfId="7714" xr:uid="{AEED547B-512F-4AA6-8713-49E3DDC5C18E}"/>
    <cellStyle name="Comma 13 6" xfId="6316" xr:uid="{00000000-0005-0000-0000-0000480D0000}"/>
    <cellStyle name="Comma 13 6 2" xfId="7282" xr:uid="{00000000-0005-0000-0000-0000490D0000}"/>
    <cellStyle name="Comma 13 6 2 2" xfId="7397" xr:uid="{8848AAE4-AFA0-4683-8840-9EAF978FD828}"/>
    <cellStyle name="Comma 13 6 2 2 2" xfId="7715" xr:uid="{ED2344B5-C65F-41F0-9E1D-47259C87FE23}"/>
    <cellStyle name="Comma 13 6 2 3" xfId="7716" xr:uid="{6804C075-61E7-4F0F-820B-27D102A3CA19}"/>
    <cellStyle name="Comma 13 7" xfId="6444" xr:uid="{00000000-0005-0000-0000-00004A0D0000}"/>
    <cellStyle name="Comma 13 7 2" xfId="7398" xr:uid="{DC4E6A2B-A5B3-4C25-8EC8-9086175C0466}"/>
    <cellStyle name="Comma 13 7 2 2" xfId="7717" xr:uid="{2BAA57DD-59B9-46D3-8077-5F7565F40704}"/>
    <cellStyle name="Comma 13 7 3" xfId="7718" xr:uid="{21183CB1-DFE4-43F1-8C0C-37DA34FFA445}"/>
    <cellStyle name="Comma 13 8" xfId="7399" xr:uid="{49A4192B-F1AD-4F1E-9540-07ADA044AFA0}"/>
    <cellStyle name="Comma 13 8 2" xfId="7719" xr:uid="{A6ECC39E-5CD0-451E-9CE1-2A4331F6B2BA}"/>
    <cellStyle name="Comma 13 9" xfId="7720" xr:uid="{D3602CC0-6711-481E-B58F-031050EE5A4B}"/>
    <cellStyle name="Comma 14" xfId="245" xr:uid="{00000000-0005-0000-0000-00004B0D0000}"/>
    <cellStyle name="Comma 14 2" xfId="246" xr:uid="{00000000-0005-0000-0000-00004C0D0000}"/>
    <cellStyle name="Comma 14 2 2" xfId="3512" xr:uid="{00000000-0005-0000-0000-00004D0D0000}"/>
    <cellStyle name="Comma 14 2 2 2" xfId="6531" xr:uid="{00000000-0005-0000-0000-00004E0D0000}"/>
    <cellStyle name="Comma 14 2 2 2 2" xfId="7400" xr:uid="{59FEB4E4-75BF-4E1B-BDE0-42F04B3590F2}"/>
    <cellStyle name="Comma 14 2 2 2 2 2" xfId="7721" xr:uid="{D98ED668-5E4D-4F99-9AC1-A82168CFDD9B}"/>
    <cellStyle name="Comma 14 2 2 2 3" xfId="7722" xr:uid="{E083498D-5D17-4519-908F-8405F19B405C}"/>
    <cellStyle name="Comma 14 2 2 3" xfId="7401" xr:uid="{A807D172-A5C9-435E-AC83-4BE14113D665}"/>
    <cellStyle name="Comma 14 2 2 3 2" xfId="7723" xr:uid="{1E47AEC9-548C-416B-B478-2F37B33AC34F}"/>
    <cellStyle name="Comma 14 2 2 4" xfId="7724" xr:uid="{7FBE82DF-5215-4108-89AA-014520C21B48}"/>
    <cellStyle name="Comma 14 2 3" xfId="5011" xr:uid="{00000000-0005-0000-0000-00004F0D0000}"/>
    <cellStyle name="Comma 14 2 3 2" xfId="6684" xr:uid="{00000000-0005-0000-0000-0000500D0000}"/>
    <cellStyle name="Comma 14 2 3 2 2" xfId="7402" xr:uid="{5490B741-AB7C-4978-8F90-F42123E8B028}"/>
    <cellStyle name="Comma 14 2 3 2 2 2" xfId="7725" xr:uid="{169E712B-90CB-490F-A03A-94F6E078312B}"/>
    <cellStyle name="Comma 14 2 3 2 3" xfId="7726" xr:uid="{34130C93-D497-4199-85D9-426DA2DC54C6}"/>
    <cellStyle name="Comma 14 2 3 3" xfId="7403" xr:uid="{02C541C5-53C0-45B4-B1CE-2A5F69762223}"/>
    <cellStyle name="Comma 14 2 3 3 2" xfId="7727" xr:uid="{C851BD90-89F0-41EE-80B8-C81656EB8223}"/>
    <cellStyle name="Comma 14 2 3 4" xfId="7728" xr:uid="{BCB1F79C-9982-4E8B-9ED5-0DD4742EFD35}"/>
    <cellStyle name="Comma 14 2 4" xfId="6446" xr:uid="{00000000-0005-0000-0000-0000510D0000}"/>
    <cellStyle name="Comma 14 2 4 2" xfId="7404" xr:uid="{C6D64975-9736-4604-8731-38B92D60BE6F}"/>
    <cellStyle name="Comma 14 2 4 2 2" xfId="7729" xr:uid="{3204C34F-6FAB-403D-8808-C21C6FEB8644}"/>
    <cellStyle name="Comma 14 2 4 3" xfId="7730" xr:uid="{EE8F0DEB-094A-4732-9434-40013D1D41DF}"/>
    <cellStyle name="Comma 14 2 5" xfId="7322" xr:uid="{E17250F5-B088-4E90-AE1F-7AF5BA4379D6}"/>
    <cellStyle name="Comma 14 2 5 2" xfId="7405" xr:uid="{1AFA8924-A89F-46FD-A130-33F662A337BB}"/>
    <cellStyle name="Comma 14 2 5 2 2" xfId="7731" xr:uid="{640253F4-87DC-42A2-AF0F-9702BBECF2F2}"/>
    <cellStyle name="Comma 14 2 5 3" xfId="7732" xr:uid="{4D59C9C4-37D3-44F7-AFEF-50A6ACA21C80}"/>
    <cellStyle name="Comma 14 2 6" xfId="7406" xr:uid="{1961A428-DE0A-4405-8BDC-521EE933EF72}"/>
    <cellStyle name="Comma 14 2 6 2" xfId="7733" xr:uid="{C5CF95BD-D927-42B7-874E-0B6A1D9F0807}"/>
    <cellStyle name="Comma 14 2 7" xfId="7734" xr:uid="{6A327939-288F-47C2-A296-E5A921E618A4}"/>
    <cellStyle name="Comma 14 3" xfId="3511" xr:uid="{00000000-0005-0000-0000-0000520D0000}"/>
    <cellStyle name="Comma 14 3 2" xfId="6530" xr:uid="{00000000-0005-0000-0000-0000530D0000}"/>
    <cellStyle name="Comma 14 3 2 2" xfId="7407" xr:uid="{2D7BDC34-38A9-4ED9-BB34-BC4F4D85162D}"/>
    <cellStyle name="Comma 14 3 2 2 2" xfId="7735" xr:uid="{22D5B013-F3EF-4121-B235-D76C44BD377B}"/>
    <cellStyle name="Comma 14 3 2 3" xfId="7736" xr:uid="{41061E7F-82F8-40D4-8D7A-D469A3AAE71C}"/>
    <cellStyle name="Comma 14 4" xfId="5010" xr:uid="{00000000-0005-0000-0000-0000540D0000}"/>
    <cellStyle name="Comma 14 4 2" xfId="6683" xr:uid="{00000000-0005-0000-0000-0000550D0000}"/>
    <cellStyle name="Comma 14 4 2 2" xfId="7408" xr:uid="{B1307A96-2B67-412D-BB45-6A92ECB18078}"/>
    <cellStyle name="Comma 14 4 2 2 2" xfId="7737" xr:uid="{5FB45E78-BBEB-4AB2-A3DE-A1C331746C76}"/>
    <cellStyle name="Comma 14 4 2 3" xfId="7738" xr:uid="{97451D7F-39FF-4D8C-A18B-22ECF4AE266E}"/>
    <cellStyle name="Comma 14 4 3" xfId="7409" xr:uid="{18109143-4149-4B57-BE5A-5AB9FDD73171}"/>
    <cellStyle name="Comma 14 4 3 2" xfId="7739" xr:uid="{CB36ECBD-A514-401D-81F8-301D7A6AF8A0}"/>
    <cellStyle name="Comma 14 4 4" xfId="7740" xr:uid="{C4A47070-A94D-41E8-8675-72E7F1A6C50F}"/>
    <cellStyle name="Comma 14 5" xfId="6445" xr:uid="{00000000-0005-0000-0000-0000560D0000}"/>
    <cellStyle name="Comma 14 5 2" xfId="7410" xr:uid="{684895CF-4102-450C-956C-1BC41788383B}"/>
    <cellStyle name="Comma 14 5 2 2" xfId="7741" xr:uid="{BA1054B3-B6C3-4764-B138-6F2A6E26DF55}"/>
    <cellStyle name="Comma 14 5 3" xfId="7742" xr:uid="{2565D56E-7374-46E2-B251-7F63C86CAA4B}"/>
    <cellStyle name="Comma 14 6" xfId="7321" xr:uid="{689B3E5E-F894-462E-A9E9-498B169D8461}"/>
    <cellStyle name="Comma 14 6 2" xfId="7411" xr:uid="{69FA3191-F0F0-4BBC-AF76-8E374C64141E}"/>
    <cellStyle name="Comma 14 6 2 2" xfId="7743" xr:uid="{0293A9CD-1F03-4C99-BF8C-CB0EF5148498}"/>
    <cellStyle name="Comma 14 6 3" xfId="7744" xr:uid="{4A633FF5-F0F4-4EB3-8EF5-5699CAF64BF3}"/>
    <cellStyle name="Comma 14 7" xfId="7412" xr:uid="{55C82CC2-2462-4EE5-B03B-AA20A5CDB478}"/>
    <cellStyle name="Comma 14 7 2" xfId="7745" xr:uid="{341A9AEC-90EC-4E96-A0A3-6D92AD04171E}"/>
    <cellStyle name="Comma 14 8" xfId="7746" xr:uid="{02AFDD6A-960D-49F4-A1A5-E50EFFA3CDBF}"/>
    <cellStyle name="Comma 15" xfId="247" xr:uid="{00000000-0005-0000-0000-0000570D0000}"/>
    <cellStyle name="Comma 15 2" xfId="3513" xr:uid="{00000000-0005-0000-0000-0000580D0000}"/>
    <cellStyle name="Comma 15 2 2" xfId="6532" xr:uid="{00000000-0005-0000-0000-0000590D0000}"/>
    <cellStyle name="Comma 15 2 2 2" xfId="7413" xr:uid="{6983F16B-EA70-43B9-9764-5FA4D59C82C4}"/>
    <cellStyle name="Comma 15 2 2 2 2" xfId="7747" xr:uid="{427D38BF-7ABA-4BF6-8A2D-E29DF9BB4FA1}"/>
    <cellStyle name="Comma 15 2 2 3" xfId="7748" xr:uid="{B520616E-B612-4CA2-A63C-BDCF5D000EA2}"/>
    <cellStyle name="Comma 15 2 3" xfId="7414" xr:uid="{C12AC477-F161-446E-AEC3-F7FF9474BB82}"/>
    <cellStyle name="Comma 15 2 3 2" xfId="7749" xr:uid="{B950C686-089D-4EC4-9CCF-4DF353A306A1}"/>
    <cellStyle name="Comma 15 2 4" xfId="7750" xr:uid="{39D79B98-70C1-475F-9FC9-31537462D6BE}"/>
    <cellStyle name="Comma 15 3" xfId="5012" xr:uid="{00000000-0005-0000-0000-00005A0D0000}"/>
    <cellStyle name="Comma 15 3 2" xfId="6685" xr:uid="{00000000-0005-0000-0000-00005B0D0000}"/>
    <cellStyle name="Comma 15 3 2 2" xfId="7415" xr:uid="{3D2C8CA1-916D-45B3-9D03-64C7B7783BD4}"/>
    <cellStyle name="Comma 15 3 2 2 2" xfId="7751" xr:uid="{B3CBF54C-E037-4D52-97D9-A44960EBEA2C}"/>
    <cellStyle name="Comma 15 3 2 3" xfId="7752" xr:uid="{3CF9D7EC-381A-4C3D-819C-CFFCFF14C7A7}"/>
    <cellStyle name="Comma 15 3 3" xfId="7416" xr:uid="{66C1662A-A3D2-4B3D-949C-452247549289}"/>
    <cellStyle name="Comma 15 3 3 2" xfId="7753" xr:uid="{F9408F04-B6E5-4BED-A439-9091BAB67AA9}"/>
    <cellStyle name="Comma 15 3 4" xfId="7754" xr:uid="{DBAD6823-E361-4D7F-8F7F-9DA663E8C2FA}"/>
    <cellStyle name="Comma 15 4" xfId="5468" xr:uid="{00000000-0005-0000-0000-00005C0D0000}"/>
    <cellStyle name="Comma 15 4 2" xfId="6745" xr:uid="{00000000-0005-0000-0000-00005D0D0000}"/>
    <cellStyle name="Comma 15 4 2 2" xfId="7417" xr:uid="{8B15027E-9150-4041-BDCA-F698DDC29566}"/>
    <cellStyle name="Comma 15 4 2 2 2" xfId="7755" xr:uid="{6B70C8F4-4971-4077-8692-AE205C1A8C8F}"/>
    <cellStyle name="Comma 15 4 2 3" xfId="7756" xr:uid="{5358AF18-58D8-41B6-A460-A886782D8D2C}"/>
    <cellStyle name="Comma 15 5" xfId="6447" xr:uid="{00000000-0005-0000-0000-00005E0D0000}"/>
    <cellStyle name="Comma 15 5 2" xfId="7418" xr:uid="{0F06CF06-A236-43E6-8180-D76C1BB6B6A3}"/>
    <cellStyle name="Comma 15 5 2 2" xfId="7757" xr:uid="{852C01F5-1D53-4F35-A6E0-D65B2867E716}"/>
    <cellStyle name="Comma 15 5 3" xfId="7758" xr:uid="{6007AB13-D115-41AD-9F19-C1CEE5FE6EF7}"/>
    <cellStyle name="Comma 15 6" xfId="7323" xr:uid="{123E83CE-7A6C-4108-AE23-616BE4E86C89}"/>
    <cellStyle name="Comma 15 6 2" xfId="7419" xr:uid="{7BC59509-6428-4438-8D48-701B4EE81B8B}"/>
    <cellStyle name="Comma 15 6 2 2" xfId="7759" xr:uid="{71B526B6-3E66-46EE-AFF8-3C2F78CF7387}"/>
    <cellStyle name="Comma 15 6 3" xfId="7760" xr:uid="{89D2DBA1-4CE9-4F6E-8DA4-BE3E64D7AEA2}"/>
    <cellStyle name="Comma 15 7" xfId="7420" xr:uid="{334DD5B6-EA75-4283-8204-57D7D6115230}"/>
    <cellStyle name="Comma 15 7 2" xfId="7761" xr:uid="{4051AB46-9E20-474A-A227-4A76FCAFC12F}"/>
    <cellStyle name="Comma 15 8" xfId="7762" xr:uid="{4A84DC46-B258-4F5A-A5A6-0601072A4F04}"/>
    <cellStyle name="Comma 16" xfId="248" xr:uid="{00000000-0005-0000-0000-00005F0D0000}"/>
    <cellStyle name="Comma 16 2" xfId="3514" xr:uid="{00000000-0005-0000-0000-0000600D0000}"/>
    <cellStyle name="Comma 16 2 2" xfId="6533" xr:uid="{00000000-0005-0000-0000-0000610D0000}"/>
    <cellStyle name="Comma 16 2 2 2" xfId="7421" xr:uid="{6F9A07CF-EBE9-4AD5-9E16-88B09A0F7F43}"/>
    <cellStyle name="Comma 16 2 2 2 2" xfId="7763" xr:uid="{EA124E3C-ECDE-4CDD-A3B3-94BAABC30BE7}"/>
    <cellStyle name="Comma 16 2 2 3" xfId="7764" xr:uid="{33B0A2EA-1A58-47AC-AF6C-BC90584AFA89}"/>
    <cellStyle name="Comma 16 3" xfId="5013" xr:uid="{00000000-0005-0000-0000-0000620D0000}"/>
    <cellStyle name="Comma 16 3 2" xfId="6686" xr:uid="{00000000-0005-0000-0000-0000630D0000}"/>
    <cellStyle name="Comma 16 3 2 2" xfId="7422" xr:uid="{22938310-A1E9-4C1D-A14F-D2A8629E2120}"/>
    <cellStyle name="Comma 16 3 2 2 2" xfId="7765" xr:uid="{6B5E9C7B-B7A1-4893-8FC6-808255FA73DB}"/>
    <cellStyle name="Comma 16 3 2 3" xfId="7766" xr:uid="{462E35D2-9542-4E93-8868-6603C6CF1DE7}"/>
    <cellStyle name="Comma 16 4" xfId="6448" xr:uid="{00000000-0005-0000-0000-0000640D0000}"/>
    <cellStyle name="Comma 16 4 2" xfId="7423" xr:uid="{76FFE4B5-EC06-46E3-AD89-27A27D82F317}"/>
    <cellStyle name="Comma 16 4 2 2" xfId="7767" xr:uid="{6510A73C-BE1E-4B57-8228-7CB6571708DD}"/>
    <cellStyle name="Comma 16 4 3" xfId="7768" xr:uid="{DEB7E496-3279-4F31-84A4-F465303FAF33}"/>
    <cellStyle name="Comma 17" xfId="249" xr:uid="{00000000-0005-0000-0000-0000650D0000}"/>
    <cellStyle name="Comma 17 2" xfId="3515" xr:uid="{00000000-0005-0000-0000-0000660D0000}"/>
    <cellStyle name="Comma 17 2 2" xfId="6534" xr:uid="{00000000-0005-0000-0000-0000670D0000}"/>
    <cellStyle name="Comma 17 2 2 2" xfId="7424" xr:uid="{8B8E3C36-9C49-4835-97B9-E1F77248EFC6}"/>
    <cellStyle name="Comma 17 2 2 2 2" xfId="7769" xr:uid="{0FCCA3B7-C6F9-4CF3-9CB3-3642EC5D0023}"/>
    <cellStyle name="Comma 17 2 2 3" xfId="7770" xr:uid="{7806F670-37BA-46BA-A4BB-4415934E6B03}"/>
    <cellStyle name="Comma 17 3" xfId="5014" xr:uid="{00000000-0005-0000-0000-0000680D0000}"/>
    <cellStyle name="Comma 18" xfId="250" xr:uid="{00000000-0005-0000-0000-0000690D0000}"/>
    <cellStyle name="Comma 18 2" xfId="3516" xr:uid="{00000000-0005-0000-0000-00006A0D0000}"/>
    <cellStyle name="Comma 18 2 2" xfId="6535" xr:uid="{00000000-0005-0000-0000-00006B0D0000}"/>
    <cellStyle name="Comma 18 2 2 2" xfId="7425" xr:uid="{EF56E244-65C7-41A0-BCD0-C0FF06BB2967}"/>
    <cellStyle name="Comma 18 2 2 2 2" xfId="7771" xr:uid="{93699CB9-9FEB-440E-BAD9-4992806A2CE8}"/>
    <cellStyle name="Comma 18 2 2 3" xfId="7772" xr:uid="{A633E5B9-2BCE-4F4C-BF20-8789A0F57ED3}"/>
    <cellStyle name="Comma 18 3" xfId="5683" xr:uid="{00000000-0005-0000-0000-00006C0D0000}"/>
    <cellStyle name="Comma 18 4" xfId="6005" xr:uid="{00000000-0005-0000-0000-00006D0D0000}"/>
    <cellStyle name="Comma 18 5" xfId="6264" xr:uid="{00000000-0005-0000-0000-00006E0D0000}"/>
    <cellStyle name="Comma 18 5 2" xfId="7234" xr:uid="{00000000-0005-0000-0000-00006F0D0000}"/>
    <cellStyle name="Comma 18 5 2 2" xfId="7426" xr:uid="{20B81DCF-1DF6-4B9D-9BDA-334A17305233}"/>
    <cellStyle name="Comma 18 5 2 2 2" xfId="7773" xr:uid="{25E226D9-DAEF-4DBB-8E95-0416F341BE11}"/>
    <cellStyle name="Comma 18 5 2 3" xfId="7774" xr:uid="{6FA45DD1-85D0-4646-891A-61F2B3361CA1}"/>
    <cellStyle name="Comma 19" xfId="251" xr:uid="{00000000-0005-0000-0000-0000700D0000}"/>
    <cellStyle name="Comma 19 2" xfId="3517" xr:uid="{00000000-0005-0000-0000-0000710D0000}"/>
    <cellStyle name="Comma 19 3" xfId="5684" xr:uid="{00000000-0005-0000-0000-0000720D0000}"/>
    <cellStyle name="Comma 19 4" xfId="6006" xr:uid="{00000000-0005-0000-0000-0000730D0000}"/>
    <cellStyle name="Comma 2" xfId="252" xr:uid="{00000000-0005-0000-0000-0000740D0000}"/>
    <cellStyle name="Comma 2 1" xfId="253" xr:uid="{00000000-0005-0000-0000-0000750D0000}"/>
    <cellStyle name="Comma 2 10" xfId="3518" xr:uid="{00000000-0005-0000-0000-0000760D0000}"/>
    <cellStyle name="Comma 2 10 2" xfId="6536" xr:uid="{00000000-0005-0000-0000-0000770D0000}"/>
    <cellStyle name="Comma 2 10 2 2" xfId="7427" xr:uid="{81967867-A1E7-44D9-AB8C-30EA41A7782C}"/>
    <cellStyle name="Comma 2 10 2 2 2" xfId="7775" xr:uid="{E1847406-DFFD-4E57-A26E-373BB1F1BA49}"/>
    <cellStyle name="Comma 2 10 2 3" xfId="7776" xr:uid="{ED36E8F2-D6C9-42B1-900E-450EFB1DC96C}"/>
    <cellStyle name="Comma 2 11" xfId="3519" xr:uid="{00000000-0005-0000-0000-0000780D0000}"/>
    <cellStyle name="Comma 2 11 2" xfId="6537" xr:uid="{00000000-0005-0000-0000-0000790D0000}"/>
    <cellStyle name="Comma 2 11 2 2" xfId="7428" xr:uid="{C6C5068B-2305-411C-8454-D6CB947E6DCC}"/>
    <cellStyle name="Comma 2 11 2 2 2" xfId="7777" xr:uid="{8332D2B1-2495-43F0-BD42-ADA5C884EDA8}"/>
    <cellStyle name="Comma 2 11 2 3" xfId="7778" xr:uid="{AD0CFF22-67BA-4CB8-8D50-D9CCE2F8121B}"/>
    <cellStyle name="Comma 2 12" xfId="3520" xr:uid="{00000000-0005-0000-0000-00007A0D0000}"/>
    <cellStyle name="Comma 2 12 2" xfId="6538" xr:uid="{00000000-0005-0000-0000-00007B0D0000}"/>
    <cellStyle name="Comma 2 12 2 2" xfId="7429" xr:uid="{B6E7B9DF-87CE-41C3-AB56-09DDC570063A}"/>
    <cellStyle name="Comma 2 12 2 2 2" xfId="7779" xr:uid="{C49FE013-E4EC-4C05-923C-62890CA0BFAE}"/>
    <cellStyle name="Comma 2 12 2 3" xfId="7780" xr:uid="{8C369046-7E97-47EB-95C0-B429BAC86E9A}"/>
    <cellStyle name="Comma 2 13" xfId="3521" xr:uid="{00000000-0005-0000-0000-00007C0D0000}"/>
    <cellStyle name="Comma 2 13 2" xfId="6539" xr:uid="{00000000-0005-0000-0000-00007D0D0000}"/>
    <cellStyle name="Comma 2 13 2 2" xfId="7430" xr:uid="{19FC5742-6D6F-4CA5-BF68-747BFC5434AA}"/>
    <cellStyle name="Comma 2 13 2 2 2" xfId="7781" xr:uid="{E8FC090F-2A03-4849-98E2-44885DADFE25}"/>
    <cellStyle name="Comma 2 13 2 3" xfId="7782" xr:uid="{68F0C151-B45D-4BE0-875C-49186DB2DBF2}"/>
    <cellStyle name="Comma 2 14" xfId="3522" xr:uid="{00000000-0005-0000-0000-00007E0D0000}"/>
    <cellStyle name="Comma 2 14 2" xfId="6540" xr:uid="{00000000-0005-0000-0000-00007F0D0000}"/>
    <cellStyle name="Comma 2 14 2 2" xfId="7431" xr:uid="{C4D4C4F7-4E62-4767-91EB-B84A86510C4F}"/>
    <cellStyle name="Comma 2 14 2 2 2" xfId="7783" xr:uid="{D6267E27-53EF-456F-92EE-4FF4DFAE52B5}"/>
    <cellStyle name="Comma 2 14 2 3" xfId="7784" xr:uid="{03EA7C63-07FD-4865-81DF-CBFEA120935D}"/>
    <cellStyle name="Comma 2 15" xfId="3523" xr:uid="{00000000-0005-0000-0000-0000800D0000}"/>
    <cellStyle name="Comma 2 15 2" xfId="6541" xr:uid="{00000000-0005-0000-0000-0000810D0000}"/>
    <cellStyle name="Comma 2 15 2 2" xfId="7432" xr:uid="{AEFBFC5E-F2E9-4FCD-A926-1932A3F103EC}"/>
    <cellStyle name="Comma 2 15 2 2 2" xfId="7785" xr:uid="{208B815F-E66F-4809-BF09-C143C1A01C0C}"/>
    <cellStyle name="Comma 2 15 2 3" xfId="7786" xr:uid="{D3CB68E6-FD86-4571-A2A1-985E35B333B2}"/>
    <cellStyle name="Comma 2 16" xfId="3524" xr:uid="{00000000-0005-0000-0000-0000820D0000}"/>
    <cellStyle name="Comma 2 16 2" xfId="6542" xr:uid="{00000000-0005-0000-0000-0000830D0000}"/>
    <cellStyle name="Comma 2 16 2 2" xfId="7433" xr:uid="{55DFE782-647C-4A22-B984-E012727E9098}"/>
    <cellStyle name="Comma 2 16 2 2 2" xfId="7787" xr:uid="{B9A7DBCC-E6E8-4941-9B7E-0A6363F4CC98}"/>
    <cellStyle name="Comma 2 16 2 3" xfId="7788" xr:uid="{13B6CD73-ED7A-428F-9437-A6CD377B53F0}"/>
    <cellStyle name="Comma 2 17" xfId="3525" xr:uid="{00000000-0005-0000-0000-0000840D0000}"/>
    <cellStyle name="Comma 2 17 2" xfId="6543" xr:uid="{00000000-0005-0000-0000-0000850D0000}"/>
    <cellStyle name="Comma 2 17 2 2" xfId="7434" xr:uid="{BFAEE5A6-66C6-4164-A2E0-6E13272E169A}"/>
    <cellStyle name="Comma 2 17 2 2 2" xfId="7789" xr:uid="{1DAB781D-010A-407A-BC0F-EBD3721C9D24}"/>
    <cellStyle name="Comma 2 17 2 3" xfId="7790" xr:uid="{C0C773F9-8F57-4369-A20D-D5620AA65F43}"/>
    <cellStyle name="Comma 2 18" xfId="3526" xr:uid="{00000000-0005-0000-0000-0000860D0000}"/>
    <cellStyle name="Comma 2 18 2" xfId="6544" xr:uid="{00000000-0005-0000-0000-0000870D0000}"/>
    <cellStyle name="Comma 2 18 2 2" xfId="7435" xr:uid="{C194DF8E-4791-4510-ADC5-A1C37BBEAA75}"/>
    <cellStyle name="Comma 2 18 2 2 2" xfId="7791" xr:uid="{50BBB266-B3F5-42C8-9807-844D02569BBA}"/>
    <cellStyle name="Comma 2 18 2 3" xfId="7792" xr:uid="{B8E1B642-DD47-4457-82D5-59A9B22685CD}"/>
    <cellStyle name="Comma 2 19" xfId="3527" xr:uid="{00000000-0005-0000-0000-0000880D0000}"/>
    <cellStyle name="Comma 2 19 2" xfId="6545" xr:uid="{00000000-0005-0000-0000-0000890D0000}"/>
    <cellStyle name="Comma 2 19 2 2" xfId="7436" xr:uid="{80B00C21-1F0D-407F-912C-65693CAD16A0}"/>
    <cellStyle name="Comma 2 19 2 2 2" xfId="7793" xr:uid="{4B23EB7E-19DA-4C24-8CFF-D9508F52EB79}"/>
    <cellStyle name="Comma 2 19 2 3" xfId="7794" xr:uid="{88D3DAED-B225-4BB5-BC75-B59CC185DE28}"/>
    <cellStyle name="Comma 2 2" xfId="254" xr:uid="{00000000-0005-0000-0000-00008A0D0000}"/>
    <cellStyle name="Comma 2 2 2" xfId="1006" xr:uid="{00000000-0005-0000-0000-00008B0D0000}"/>
    <cellStyle name="Comma 2 2 3" xfId="3528" xr:uid="{00000000-0005-0000-0000-00008C0D0000}"/>
    <cellStyle name="Comma 2 2 4" xfId="5472" xr:uid="{00000000-0005-0000-0000-00008D0D0000}"/>
    <cellStyle name="Comma 2 2 4 2" xfId="6746" xr:uid="{00000000-0005-0000-0000-00008E0D0000}"/>
    <cellStyle name="Comma 2 2 4 2 2" xfId="7437" xr:uid="{64D07AD6-D1FB-48F2-86CF-385DFC092134}"/>
    <cellStyle name="Comma 2 2 4 2 2 2" xfId="7795" xr:uid="{9F90D162-49F8-4805-9CD3-461751CC654A}"/>
    <cellStyle name="Comma 2 2 4 2 3" xfId="7796" xr:uid="{E45C60D6-74CF-4A82-99ED-C9F37BB56BFD}"/>
    <cellStyle name="Comma 2 2 5" xfId="6261" xr:uid="{00000000-0005-0000-0000-00008F0D0000}"/>
    <cellStyle name="Comma 2 2 5 2" xfId="7233" xr:uid="{00000000-0005-0000-0000-0000900D0000}"/>
    <cellStyle name="Comma 2 2 5 2 2" xfId="7438" xr:uid="{8166BE33-95D2-4FDA-B7DA-893722AF86E7}"/>
    <cellStyle name="Comma 2 2 5 2 2 2" xfId="7797" xr:uid="{86BF93BE-1D1F-443B-A415-1C9970F68ECD}"/>
    <cellStyle name="Comma 2 2 5 2 3" xfId="7798" xr:uid="{A92409F0-0A28-4C7F-933B-ECFAEFFF87E5}"/>
    <cellStyle name="Comma 2 20" xfId="3529" xr:uid="{00000000-0005-0000-0000-0000910D0000}"/>
    <cellStyle name="Comma 2 20 2" xfId="6546" xr:uid="{00000000-0005-0000-0000-0000920D0000}"/>
    <cellStyle name="Comma 2 20 2 2" xfId="7439" xr:uid="{54B7E03D-3551-42DC-ADF5-932AFACB7FBC}"/>
    <cellStyle name="Comma 2 20 2 2 2" xfId="7799" xr:uid="{794BAF75-2C7E-4655-9A14-906A6FF4393E}"/>
    <cellStyle name="Comma 2 20 2 3" xfId="7800" xr:uid="{389C76B5-6B18-4FA1-A237-B6BBF26B93DF}"/>
    <cellStyle name="Comma 2 21" xfId="5473" xr:uid="{00000000-0005-0000-0000-0000930D0000}"/>
    <cellStyle name="Comma 2 22" xfId="5685" xr:uid="{00000000-0005-0000-0000-0000940D0000}"/>
    <cellStyle name="Comma 2 23" xfId="6007" xr:uid="{00000000-0005-0000-0000-0000950D0000}"/>
    <cellStyle name="Comma 2 24" xfId="7357" xr:uid="{50F86BC5-042C-4701-AF94-EDFE76EF3E1D}"/>
    <cellStyle name="Comma 2 24 2" xfId="7440" xr:uid="{9FDDD38C-90B5-4B93-8B7C-C6DE9F92E011}"/>
    <cellStyle name="Comma 2 24 2 2" xfId="7801" xr:uid="{4E003432-ED24-4A3F-A7F3-1E0E5E1EDF81}"/>
    <cellStyle name="Comma 2 24 3" xfId="7802" xr:uid="{5CF93535-14F8-4614-BB2E-7BC2C5A62197}"/>
    <cellStyle name="Comma 2 3" xfId="255" xr:uid="{00000000-0005-0000-0000-0000960D0000}"/>
    <cellStyle name="Comma 2 3 2" xfId="1007" xr:uid="{00000000-0005-0000-0000-0000970D0000}"/>
    <cellStyle name="Comma 2 3 3" xfId="5474" xr:uid="{00000000-0005-0000-0000-0000980D0000}"/>
    <cellStyle name="Comma 2 3 3 2" xfId="6747" xr:uid="{00000000-0005-0000-0000-0000990D0000}"/>
    <cellStyle name="Comma 2 3 3 2 2" xfId="7441" xr:uid="{3D8E5683-4D5A-4984-A050-2D8979E7264C}"/>
    <cellStyle name="Comma 2 3 3 2 2 2" xfId="7803" xr:uid="{EB1D0FF7-A2A7-4C9A-B302-E022466E31B4}"/>
    <cellStyle name="Comma 2 3 3 2 3" xfId="7804" xr:uid="{0F5BA8B1-5785-49EE-AF35-AA90CE27F743}"/>
    <cellStyle name="Comma 2 3 4" xfId="6449" xr:uid="{00000000-0005-0000-0000-00009A0D0000}"/>
    <cellStyle name="Comma 2 3 4 2" xfId="7442" xr:uid="{3D42399C-7DCE-4890-BBCD-D738DD146B8B}"/>
    <cellStyle name="Comma 2 3 4 2 2" xfId="7805" xr:uid="{4598BA75-60B9-4CB9-9776-D903AC28B3E1}"/>
    <cellStyle name="Comma 2 3 4 3" xfId="7806" xr:uid="{61705C58-7F86-470A-B487-3F89842489F8}"/>
    <cellStyle name="Comma 2 4" xfId="256" xr:uid="{00000000-0005-0000-0000-00009B0D0000}"/>
    <cellStyle name="Comma 2 4 2" xfId="1008" xr:uid="{00000000-0005-0000-0000-00009C0D0000}"/>
    <cellStyle name="Comma 2 4 2 2" xfId="6510" xr:uid="{00000000-0005-0000-0000-00009D0D0000}"/>
    <cellStyle name="Comma 2 4 2 2 2" xfId="7443" xr:uid="{628E6230-1E3D-4D08-A236-DF8EC00FD999}"/>
    <cellStyle name="Comma 2 4 2 2 2 2" xfId="7807" xr:uid="{F88FD2B4-4167-4C8E-8F21-40910CE067BF}"/>
    <cellStyle name="Comma 2 4 2 2 3" xfId="7808" xr:uid="{4C4C2222-9897-48D7-913E-0BF35C667872}"/>
    <cellStyle name="Comma 2 4 3" xfId="5475" xr:uid="{00000000-0005-0000-0000-00009E0D0000}"/>
    <cellStyle name="Comma 2 4 3 2" xfId="6748" xr:uid="{00000000-0005-0000-0000-00009F0D0000}"/>
    <cellStyle name="Comma 2 4 3 2 2" xfId="7444" xr:uid="{33F5ACAF-2B40-49AC-BCBE-F2B0FBE7A78B}"/>
    <cellStyle name="Comma 2 4 3 2 2 2" xfId="7809" xr:uid="{29268B1F-7C29-40A1-9967-CEB365AC5720}"/>
    <cellStyle name="Comma 2 4 3 2 3" xfId="7810" xr:uid="{AB549709-F382-4B19-946C-D0F3222D6E19}"/>
    <cellStyle name="Comma 2 5" xfId="257" xr:uid="{00000000-0005-0000-0000-0000A00D0000}"/>
    <cellStyle name="Comma 2 5 2" xfId="3530" xr:uid="{00000000-0005-0000-0000-0000A10D0000}"/>
    <cellStyle name="Comma 2 5 2 2" xfId="6547" xr:uid="{00000000-0005-0000-0000-0000A20D0000}"/>
    <cellStyle name="Comma 2 5 2 2 2" xfId="7445" xr:uid="{384D6463-5431-484E-B51D-99115B5D861D}"/>
    <cellStyle name="Comma 2 5 2 2 2 2" xfId="7811" xr:uid="{3642AE64-BB49-4CA9-BDF3-54E048B721DF}"/>
    <cellStyle name="Comma 2 5 2 2 3" xfId="7812" xr:uid="{D7FBCAD3-2D36-477D-AEBA-ABE05E081792}"/>
    <cellStyle name="Comma 2 5 3" xfId="5015" xr:uid="{00000000-0005-0000-0000-0000A30D0000}"/>
    <cellStyle name="Comma 2 5 3 2" xfId="6687" xr:uid="{00000000-0005-0000-0000-0000A40D0000}"/>
    <cellStyle name="Comma 2 5 3 2 2" xfId="7446" xr:uid="{8552D2E4-ADEC-4CEF-803D-A5B365A20AC7}"/>
    <cellStyle name="Comma 2 5 3 2 2 2" xfId="7813" xr:uid="{1AF4BBC4-9E9E-4AF2-AD48-18D082730A0F}"/>
    <cellStyle name="Comma 2 5 3 2 3" xfId="7814" xr:uid="{DD6A0373-196D-437B-89F6-D267246FC99E}"/>
    <cellStyle name="Comma 2 5 4" xfId="5476" xr:uid="{00000000-0005-0000-0000-0000A50D0000}"/>
    <cellStyle name="Comma 2 5 4 2" xfId="6749" xr:uid="{00000000-0005-0000-0000-0000A60D0000}"/>
    <cellStyle name="Comma 2 5 4 2 2" xfId="7447" xr:uid="{1F41EB3F-C148-46FF-9D54-91F270E03E10}"/>
    <cellStyle name="Comma 2 5 4 2 2 2" xfId="7815" xr:uid="{5E3A311D-195E-42A2-B79A-1ABA46544898}"/>
    <cellStyle name="Comma 2 5 4 2 3" xfId="7816" xr:uid="{D988E59E-E8DE-4AB2-8479-0499E65A0854}"/>
    <cellStyle name="Comma 2 5 5" xfId="6450" xr:uid="{00000000-0005-0000-0000-0000A70D0000}"/>
    <cellStyle name="Comma 2 5 5 2" xfId="7448" xr:uid="{93DE80B9-2C0F-478B-83CD-74F70B40F020}"/>
    <cellStyle name="Comma 2 5 5 2 2" xfId="7817" xr:uid="{2D5A417F-A4A5-4C96-8C0D-F4B3065EEC64}"/>
    <cellStyle name="Comma 2 5 5 3" xfId="7818" xr:uid="{78DEBC80-0F71-4EB9-92AA-A7CAD34202B8}"/>
    <cellStyle name="Comma 2 6" xfId="258" xr:uid="{00000000-0005-0000-0000-0000A80D0000}"/>
    <cellStyle name="Comma 2 6 2" xfId="3531" xr:uid="{00000000-0005-0000-0000-0000A90D0000}"/>
    <cellStyle name="Comma 2 6 2 2" xfId="6548" xr:uid="{00000000-0005-0000-0000-0000AA0D0000}"/>
    <cellStyle name="Comma 2 6 2 2 2" xfId="7449" xr:uid="{A4354929-FD0D-421D-804A-E55DC7C1A13D}"/>
    <cellStyle name="Comma 2 6 2 2 2 2" xfId="7819" xr:uid="{B384D23D-7EEA-48A6-9FA4-2DA025066B2A}"/>
    <cellStyle name="Comma 2 6 2 2 3" xfId="7820" xr:uid="{D4637D83-1660-4C13-A091-9E4EEBC32AD1}"/>
    <cellStyle name="Comma 2 7" xfId="785" xr:uid="{00000000-0005-0000-0000-0000AB0D0000}"/>
    <cellStyle name="Comma 2 7 2" xfId="3532" xr:uid="{00000000-0005-0000-0000-0000AC0D0000}"/>
    <cellStyle name="Comma 2 7 2 2" xfId="6549" xr:uid="{00000000-0005-0000-0000-0000AD0D0000}"/>
    <cellStyle name="Comma 2 7 2 2 2" xfId="7450" xr:uid="{677B4F85-5795-4CF7-A469-6C138AF53A2B}"/>
    <cellStyle name="Comma 2 7 2 2 2 2" xfId="7821" xr:uid="{3DB1E5C4-D5CE-42D7-906A-707601C387F2}"/>
    <cellStyle name="Comma 2 7 2 2 3" xfId="7822" xr:uid="{D4B442CC-8D8D-472B-9A97-6F50DDF66B77}"/>
    <cellStyle name="Comma 2 7 3" xfId="6505" xr:uid="{00000000-0005-0000-0000-0000AE0D0000}"/>
    <cellStyle name="Comma 2 7 3 2" xfId="7451" xr:uid="{68AFB0E4-DD47-4A0A-8E8D-5B8ED13DDB0D}"/>
    <cellStyle name="Comma 2 7 3 2 2" xfId="7823" xr:uid="{D4DDBE28-6DF6-40BB-BB70-6526755BA394}"/>
    <cellStyle name="Comma 2 7 3 3" xfId="7824" xr:uid="{709F16A4-7A37-458B-8156-7A5C27987945}"/>
    <cellStyle name="Comma 2 7 4" xfId="7358" xr:uid="{F85EE4E9-D8FC-4D3E-AEF8-F0777BB684BA}"/>
    <cellStyle name="Comma 2 7 4 2" xfId="7452" xr:uid="{299F5CFB-A5CB-4450-857C-46F8A91B2415}"/>
    <cellStyle name="Comma 2 7 4 2 2" xfId="7825" xr:uid="{84F6A33A-E574-4BBA-A6D7-B47A4F74019E}"/>
    <cellStyle name="Comma 2 7 4 3" xfId="7826" xr:uid="{0B186F8E-DBCE-4092-BF91-EA318DAD8C42}"/>
    <cellStyle name="Comma 2 7 5" xfId="7453" xr:uid="{DB01BBF0-B328-4D10-9074-2E7E84F06007}"/>
    <cellStyle name="Comma 2 7 5 2" xfId="7827" xr:uid="{F52FBB33-89A2-4C06-A914-E75CCECF745E}"/>
    <cellStyle name="Comma 2 7 6" xfId="7828" xr:uid="{5B2C141F-C75B-4CB4-B8CB-7444B9DBC9A3}"/>
    <cellStyle name="Comma 2 8" xfId="918" xr:uid="{00000000-0005-0000-0000-0000AF0D0000}"/>
    <cellStyle name="Comma 2 8 2" xfId="3533" xr:uid="{00000000-0005-0000-0000-0000B00D0000}"/>
    <cellStyle name="Comma 2 8 2 2" xfId="6550" xr:uid="{00000000-0005-0000-0000-0000B10D0000}"/>
    <cellStyle name="Comma 2 8 2 2 2" xfId="7454" xr:uid="{CE77D8A4-A7AC-4252-9C80-819EDC934250}"/>
    <cellStyle name="Comma 2 8 2 2 2 2" xfId="7829" xr:uid="{094AB947-6BA5-44E8-B168-439C77D2C5C2}"/>
    <cellStyle name="Comma 2 8 2 2 3" xfId="7830" xr:uid="{DE01784D-2263-4260-B78A-2545F485DFF5}"/>
    <cellStyle name="Comma 2 9" xfId="3534" xr:uid="{00000000-0005-0000-0000-0000B20D0000}"/>
    <cellStyle name="Comma 2 9 2" xfId="6551" xr:uid="{00000000-0005-0000-0000-0000B30D0000}"/>
    <cellStyle name="Comma 2 9 2 2" xfId="7455" xr:uid="{54640E8A-E009-4210-93FA-33B999A2C4F5}"/>
    <cellStyle name="Comma 2 9 2 2 2" xfId="7831" xr:uid="{D696FA17-26D9-4D89-8E80-E3D17478CE6B}"/>
    <cellStyle name="Comma 2 9 2 3" xfId="7832" xr:uid="{90E52F02-DA36-4A83-A101-750C5D584F28}"/>
    <cellStyle name="Comma 2*" xfId="259" xr:uid="{00000000-0005-0000-0000-0000B40D0000}"/>
    <cellStyle name="Comma 2_180112 ALPHA BoG exercise" xfId="260" xr:uid="{00000000-0005-0000-0000-0000B50D0000}"/>
    <cellStyle name="Comma 20" xfId="3535" xr:uid="{00000000-0005-0000-0000-0000B60D0000}"/>
    <cellStyle name="Comma 21" xfId="261" xr:uid="{00000000-0005-0000-0000-0000B70D0000}"/>
    <cellStyle name="Comma 21 2" xfId="3536" xr:uid="{00000000-0005-0000-0000-0000B80D0000}"/>
    <cellStyle name="Comma 21 3" xfId="5016" xr:uid="{00000000-0005-0000-0000-0000B90D0000}"/>
    <cellStyle name="Comma 21 3 2" xfId="6688" xr:uid="{00000000-0005-0000-0000-0000BA0D0000}"/>
    <cellStyle name="Comma 21 3 2 2" xfId="7456" xr:uid="{A98C4FD5-605D-416B-B59A-7F465B8CDADC}"/>
    <cellStyle name="Comma 21 3 2 2 2" xfId="7833" xr:uid="{365F5BAB-3A83-4CC5-8409-A1E927480867}"/>
    <cellStyle name="Comma 21 3 2 3" xfId="7834" xr:uid="{D01E2935-493C-4C85-8609-45909ABD04E7}"/>
    <cellStyle name="Comma 21 4" xfId="6451" xr:uid="{00000000-0005-0000-0000-0000BB0D0000}"/>
    <cellStyle name="Comma 21 4 2" xfId="7457" xr:uid="{EEF32C47-AAD7-45D8-B2D4-405E30E158EC}"/>
    <cellStyle name="Comma 21 4 2 2" xfId="7835" xr:uid="{300A7EC9-5031-4431-924C-9D6395FE675C}"/>
    <cellStyle name="Comma 21 4 3" xfId="7836" xr:uid="{5CA16F55-4C3A-407F-8A8B-4CE39B0BC42E}"/>
    <cellStyle name="Comma 22" xfId="3537" xr:uid="{00000000-0005-0000-0000-0000BC0D0000}"/>
    <cellStyle name="Comma 23" xfId="3538" xr:uid="{00000000-0005-0000-0000-0000BD0D0000}"/>
    <cellStyle name="Comma 24" xfId="262" xr:uid="{00000000-0005-0000-0000-0000BE0D0000}"/>
    <cellStyle name="Comma 24 2" xfId="3539" xr:uid="{00000000-0005-0000-0000-0000BF0D0000}"/>
    <cellStyle name="Comma 24 2 2" xfId="6552" xr:uid="{00000000-0005-0000-0000-0000C00D0000}"/>
    <cellStyle name="Comma 24 2 2 2" xfId="7458" xr:uid="{2946D0EA-B725-4EBE-88A7-257CA00BD8FE}"/>
    <cellStyle name="Comma 24 2 2 2 2" xfId="7837" xr:uid="{D4C1136D-D3BF-4D8F-9DD0-9FDA31CA7DBD}"/>
    <cellStyle name="Comma 24 2 2 3" xfId="7838" xr:uid="{969D1873-FEF7-4994-B294-6462EEDA8AA7}"/>
    <cellStyle name="Comma 24 3" xfId="5017" xr:uid="{00000000-0005-0000-0000-0000C10D0000}"/>
    <cellStyle name="Comma 24 3 2" xfId="6689" xr:uid="{00000000-0005-0000-0000-0000C20D0000}"/>
    <cellStyle name="Comma 24 3 2 2" xfId="7459" xr:uid="{A93BF3DA-5327-43D4-B28D-2AADD32D6EF5}"/>
    <cellStyle name="Comma 24 3 2 2 2" xfId="7839" xr:uid="{14965221-732D-4CE0-A3DA-41BAC8F42185}"/>
    <cellStyle name="Comma 24 3 2 3" xfId="7840" xr:uid="{BB93EC45-9607-497E-BB2C-77BBA8C36213}"/>
    <cellStyle name="Comma 24 4" xfId="6452" xr:uid="{00000000-0005-0000-0000-0000C30D0000}"/>
    <cellStyle name="Comma 24 4 2" xfId="7460" xr:uid="{DEEF9532-4EF6-4793-8D58-7460611F66DE}"/>
    <cellStyle name="Comma 24 4 2 2" xfId="7841" xr:uid="{B753B8C4-A0B1-4FA1-A90F-75F66BB2FD1E}"/>
    <cellStyle name="Comma 24 4 3" xfId="7842" xr:uid="{BA4B2BF8-28EB-4A90-A418-4F70B3269359}"/>
    <cellStyle name="Comma 25" xfId="3540" xr:uid="{00000000-0005-0000-0000-0000C40D0000}"/>
    <cellStyle name="Comma 25 2" xfId="6553" xr:uid="{00000000-0005-0000-0000-0000C50D0000}"/>
    <cellStyle name="Comma 25 2 2" xfId="7461" xr:uid="{F85DA757-14E6-4A09-B9CB-0AA99B407D3D}"/>
    <cellStyle name="Comma 25 2 2 2" xfId="7843" xr:uid="{69E19552-CA53-4A85-B640-2FF7F0CB7B0E}"/>
    <cellStyle name="Comma 25 2 3" xfId="7844" xr:uid="{C8CCCB1A-A6EB-4BB1-9873-D70E3C9F2680}"/>
    <cellStyle name="Comma 26" xfId="3541" xr:uid="{00000000-0005-0000-0000-0000C60D0000}"/>
    <cellStyle name="Comma 26 2" xfId="6554" xr:uid="{00000000-0005-0000-0000-0000C70D0000}"/>
    <cellStyle name="Comma 26 2 2" xfId="7462" xr:uid="{79E81FA5-20EA-4C67-A227-1EDDF2CD6150}"/>
    <cellStyle name="Comma 26 2 2 2" xfId="7845" xr:uid="{52208168-4C86-4E43-AA9D-C49E4D9C506A}"/>
    <cellStyle name="Comma 26 2 3" xfId="7846" xr:uid="{96C659A3-C2D7-4E56-8714-35EEDD1B29A5}"/>
    <cellStyle name="Comma 27" xfId="263" xr:uid="{00000000-0005-0000-0000-0000C80D0000}"/>
    <cellStyle name="Comma 27 2" xfId="3542" xr:uid="{00000000-0005-0000-0000-0000C90D0000}"/>
    <cellStyle name="Comma 27 2 2" xfId="6555" xr:uid="{00000000-0005-0000-0000-0000CA0D0000}"/>
    <cellStyle name="Comma 27 2 2 2" xfId="7463" xr:uid="{B51F849D-A4CF-42FA-A09D-AC1B3393975F}"/>
    <cellStyle name="Comma 27 2 2 2 2" xfId="7847" xr:uid="{AAE620FE-462C-43C3-8D8E-F313416E52B3}"/>
    <cellStyle name="Comma 27 2 2 3" xfId="7848" xr:uid="{285D275F-6B55-43F1-821A-EF1CE8A0E347}"/>
    <cellStyle name="Comma 27 3" xfId="5018" xr:uid="{00000000-0005-0000-0000-0000CB0D0000}"/>
    <cellStyle name="Comma 27 3 2" xfId="6690" xr:uid="{00000000-0005-0000-0000-0000CC0D0000}"/>
    <cellStyle name="Comma 27 3 2 2" xfId="7464" xr:uid="{8AF3265C-89A7-4817-8A97-2506D639C49D}"/>
    <cellStyle name="Comma 27 3 2 2 2" xfId="7849" xr:uid="{668D83BB-29AF-4CD2-89AC-75156256FEFF}"/>
    <cellStyle name="Comma 27 3 2 3" xfId="7850" xr:uid="{90CB901A-01CE-4A93-914C-781CE76A0E94}"/>
    <cellStyle name="Comma 27 4" xfId="6453" xr:uid="{00000000-0005-0000-0000-0000CD0D0000}"/>
    <cellStyle name="Comma 27 4 2" xfId="7465" xr:uid="{64714E5C-BD50-4A2C-822B-A06321E72E60}"/>
    <cellStyle name="Comma 27 4 2 2" xfId="7851" xr:uid="{0F7017B2-1015-473F-8AF2-67D13ED56892}"/>
    <cellStyle name="Comma 27 4 3" xfId="7852" xr:uid="{FE059AA9-4664-4937-9D70-E403CB1DA9CB}"/>
    <cellStyle name="Comma 28" xfId="264" xr:uid="{00000000-0005-0000-0000-0000CE0D0000}"/>
    <cellStyle name="Comma 28 2" xfId="3543" xr:uid="{00000000-0005-0000-0000-0000CF0D0000}"/>
    <cellStyle name="Comma 28 2 2" xfId="6556" xr:uid="{00000000-0005-0000-0000-0000D00D0000}"/>
    <cellStyle name="Comma 28 2 2 2" xfId="7466" xr:uid="{A65AABF2-B46E-4A4B-A0BC-B28D15723204}"/>
    <cellStyle name="Comma 28 2 2 2 2" xfId="7853" xr:uid="{50D9B382-DB57-474B-8CEE-4AFFE3891CC7}"/>
    <cellStyle name="Comma 28 2 2 3" xfId="7854" xr:uid="{42E65731-77E4-4AED-AE4D-97AB667A51A1}"/>
    <cellStyle name="Comma 28 3" xfId="5019" xr:uid="{00000000-0005-0000-0000-0000D10D0000}"/>
    <cellStyle name="Comma 29" xfId="3544" xr:uid="{00000000-0005-0000-0000-0000D20D0000}"/>
    <cellStyle name="Comma 3" xfId="265" xr:uid="{00000000-0005-0000-0000-0000D30D0000}"/>
    <cellStyle name="Comma 3 10" xfId="3545" xr:uid="{00000000-0005-0000-0000-0000D40D0000}"/>
    <cellStyle name="Comma 3 10 2" xfId="6557" xr:uid="{00000000-0005-0000-0000-0000D50D0000}"/>
    <cellStyle name="Comma 3 10 2 2" xfId="7467" xr:uid="{B2B8B4BB-6AFC-4D31-A926-A6F122CC65C2}"/>
    <cellStyle name="Comma 3 10 2 2 2" xfId="7855" xr:uid="{B40CC422-41FF-4D6C-BE07-DCF4967B3411}"/>
    <cellStyle name="Comma 3 10 2 3" xfId="7856" xr:uid="{84D8690F-6224-4664-9EC0-9782F321175F}"/>
    <cellStyle name="Comma 3 11" xfId="3546" xr:uid="{00000000-0005-0000-0000-0000D60D0000}"/>
    <cellStyle name="Comma 3 11 2" xfId="6558" xr:uid="{00000000-0005-0000-0000-0000D70D0000}"/>
    <cellStyle name="Comma 3 11 2 2" xfId="7468" xr:uid="{8C75DE1A-4CF9-4B99-8723-5F2AD5A8349E}"/>
    <cellStyle name="Comma 3 11 2 2 2" xfId="7857" xr:uid="{AC868F08-3D66-4D54-866C-9AB202BF31CD}"/>
    <cellStyle name="Comma 3 11 2 3" xfId="7858" xr:uid="{8492D578-10DC-4770-82E8-E5D563540602}"/>
    <cellStyle name="Comma 3 12" xfId="3547" xr:uid="{00000000-0005-0000-0000-0000D80D0000}"/>
    <cellStyle name="Comma 3 12 2" xfId="6559" xr:uid="{00000000-0005-0000-0000-0000D90D0000}"/>
    <cellStyle name="Comma 3 12 2 2" xfId="7469" xr:uid="{61C26391-A3FD-47F8-81FC-631215AD6D1A}"/>
    <cellStyle name="Comma 3 12 2 2 2" xfId="7859" xr:uid="{31FAD747-566D-44C2-B079-A729A6683979}"/>
    <cellStyle name="Comma 3 12 2 3" xfId="7860" xr:uid="{79443CCE-7CB7-43BC-830F-E8232685DE18}"/>
    <cellStyle name="Comma 3 13" xfId="3548" xr:uid="{00000000-0005-0000-0000-0000DA0D0000}"/>
    <cellStyle name="Comma 3 13 2" xfId="6560" xr:uid="{00000000-0005-0000-0000-0000DB0D0000}"/>
    <cellStyle name="Comma 3 13 2 2" xfId="7470" xr:uid="{B156A721-ABC3-4967-8F90-3941DD49CE21}"/>
    <cellStyle name="Comma 3 13 2 2 2" xfId="7861" xr:uid="{CB6CBD79-4B65-48C4-B7DA-E59EA1F07A3D}"/>
    <cellStyle name="Comma 3 13 2 3" xfId="7862" xr:uid="{CCF53F69-0754-4F77-82DA-9037A225DDC2}"/>
    <cellStyle name="Comma 3 14" xfId="3549" xr:uid="{00000000-0005-0000-0000-0000DC0D0000}"/>
    <cellStyle name="Comma 3 14 2" xfId="6561" xr:uid="{00000000-0005-0000-0000-0000DD0D0000}"/>
    <cellStyle name="Comma 3 14 2 2" xfId="7471" xr:uid="{13B1029B-00D0-40CA-BC31-42B1B8DBE835}"/>
    <cellStyle name="Comma 3 14 2 2 2" xfId="7863" xr:uid="{1A59A716-C818-43B0-B07B-E1F8D582B8FB}"/>
    <cellStyle name="Comma 3 14 2 3" xfId="7864" xr:uid="{E602EDA6-2BEC-4760-973D-27CFBCFBAECE}"/>
    <cellStyle name="Comma 3 15" xfId="3550" xr:uid="{00000000-0005-0000-0000-0000DE0D0000}"/>
    <cellStyle name="Comma 3 15 2" xfId="6562" xr:uid="{00000000-0005-0000-0000-0000DF0D0000}"/>
    <cellStyle name="Comma 3 15 2 2" xfId="7472" xr:uid="{41B98FEB-48B7-4F8E-8E66-8E15885409EE}"/>
    <cellStyle name="Comma 3 15 2 2 2" xfId="7865" xr:uid="{F506E09F-371F-41ED-8EE7-BE2A7FC3FD6E}"/>
    <cellStyle name="Comma 3 15 2 3" xfId="7866" xr:uid="{A5A0A134-A900-417A-B853-A26D01D0D82C}"/>
    <cellStyle name="Comma 3 16" xfId="3551" xr:uid="{00000000-0005-0000-0000-0000E00D0000}"/>
    <cellStyle name="Comma 3 16 2" xfId="6563" xr:uid="{00000000-0005-0000-0000-0000E10D0000}"/>
    <cellStyle name="Comma 3 16 2 2" xfId="7473" xr:uid="{E0D8867F-9660-43A2-A4BD-6CB14F8C515F}"/>
    <cellStyle name="Comma 3 16 2 2 2" xfId="7867" xr:uid="{7B273E72-A395-4CA7-B5C5-A8810C2E19FC}"/>
    <cellStyle name="Comma 3 16 2 3" xfId="7868" xr:uid="{B55F5657-7976-462E-AF53-1ACF87FFA0E0}"/>
    <cellStyle name="Comma 3 17" xfId="3552" xr:uid="{00000000-0005-0000-0000-0000E20D0000}"/>
    <cellStyle name="Comma 3 17 2" xfId="6564" xr:uid="{00000000-0005-0000-0000-0000E30D0000}"/>
    <cellStyle name="Comma 3 17 2 2" xfId="7474" xr:uid="{77539DD8-74E0-4DDE-9489-BDC9D2DF65B0}"/>
    <cellStyle name="Comma 3 17 2 2 2" xfId="7869" xr:uid="{B89C6F4F-92DD-4028-9F85-DB354D841D81}"/>
    <cellStyle name="Comma 3 17 2 3" xfId="7870" xr:uid="{C0D54FB8-0F63-43C9-9BCA-B969763A1B5B}"/>
    <cellStyle name="Comma 3 18" xfId="3553" xr:uid="{00000000-0005-0000-0000-0000E40D0000}"/>
    <cellStyle name="Comma 3 18 2" xfId="6565" xr:uid="{00000000-0005-0000-0000-0000E50D0000}"/>
    <cellStyle name="Comma 3 18 2 2" xfId="7475" xr:uid="{6F918A6D-8AA0-4A04-B8C3-3442691F62DF}"/>
    <cellStyle name="Comma 3 18 2 2 2" xfId="7871" xr:uid="{D49423B7-6AFC-4197-8592-246174BCB3B5}"/>
    <cellStyle name="Comma 3 18 2 3" xfId="7872" xr:uid="{5399ABEA-66A1-4CED-821B-AE40CCDC5E12}"/>
    <cellStyle name="Comma 3 19" xfId="3554" xr:uid="{00000000-0005-0000-0000-0000E60D0000}"/>
    <cellStyle name="Comma 3 19 2" xfId="6566" xr:uid="{00000000-0005-0000-0000-0000E70D0000}"/>
    <cellStyle name="Comma 3 19 2 2" xfId="7476" xr:uid="{F66A3B6D-22DB-474C-8BE1-88C52849C06D}"/>
    <cellStyle name="Comma 3 19 2 2 2" xfId="7873" xr:uid="{0260AE2A-1477-4A94-8A16-5F5E2331EFA7}"/>
    <cellStyle name="Comma 3 19 2 3" xfId="7874" xr:uid="{43A59208-C0A1-4F32-9E49-76934951E012}"/>
    <cellStyle name="Comma 3 2" xfId="266" xr:uid="{00000000-0005-0000-0000-0000E80D0000}"/>
    <cellStyle name="Comma 3 2 2" xfId="1010" xr:uid="{00000000-0005-0000-0000-0000E90D0000}"/>
    <cellStyle name="Comma 3 2 3" xfId="3555" xr:uid="{00000000-0005-0000-0000-0000EA0D0000}"/>
    <cellStyle name="Comma 3 2 3 2" xfId="6567" xr:uid="{00000000-0005-0000-0000-0000EB0D0000}"/>
    <cellStyle name="Comma 3 2 3 2 2" xfId="7477" xr:uid="{E0DB44C9-C6F9-4C0A-A5A8-1FD483E54A73}"/>
    <cellStyle name="Comma 3 2 3 2 2 2" xfId="7875" xr:uid="{C80D50BB-BCA0-4E5F-85FB-0EB85466B576}"/>
    <cellStyle name="Comma 3 2 3 2 3" xfId="7876" xr:uid="{CAA06944-A5A9-435E-A4D8-DB5B52E16443}"/>
    <cellStyle name="Comma 3 2 4" xfId="5481" xr:uid="{00000000-0005-0000-0000-0000EC0D0000}"/>
    <cellStyle name="Comma 3 2 4 2" xfId="6750" xr:uid="{00000000-0005-0000-0000-0000ED0D0000}"/>
    <cellStyle name="Comma 3 2 4 2 2" xfId="7478" xr:uid="{B2CF3568-3F4E-4EAF-BE25-AE539E597082}"/>
    <cellStyle name="Comma 3 2 4 2 2 2" xfId="7877" xr:uid="{3B0F731A-1168-4BD2-9BC6-457C04F49715}"/>
    <cellStyle name="Comma 3 2 4 2 3" xfId="7878" xr:uid="{DFE0C5D7-32BF-4AD0-AB7A-5F302775D829}"/>
    <cellStyle name="Comma 3 2 5" xfId="6455" xr:uid="{00000000-0005-0000-0000-0000EE0D0000}"/>
    <cellStyle name="Comma 3 2 5 2" xfId="7479" xr:uid="{878A5299-BB5F-45C4-BED3-23018CACB179}"/>
    <cellStyle name="Comma 3 2 5 2 2" xfId="7879" xr:uid="{502F7F42-F00F-4DBD-B261-4AB14AA78DDF}"/>
    <cellStyle name="Comma 3 2 5 3" xfId="7880" xr:uid="{386D5320-ACA6-4AF7-AEC3-EC7E8179AE1E}"/>
    <cellStyle name="Comma 3 2 6" xfId="7325" xr:uid="{1BC50F62-7234-4DD8-ABAF-542E56734B40}"/>
    <cellStyle name="Comma 3 2 6 2" xfId="7480" xr:uid="{170F50C5-A9DB-437F-9324-19D6833666C7}"/>
    <cellStyle name="Comma 3 2 6 2 2" xfId="7881" xr:uid="{A95E2023-9663-44FE-9875-8DE628BFC46E}"/>
    <cellStyle name="Comma 3 2 6 3" xfId="7882" xr:uid="{5323600C-443E-4F87-9C69-EF3343BE23D8}"/>
    <cellStyle name="Comma 3 2 7" xfId="7481" xr:uid="{835C5175-F442-45FE-88A2-3457EDAF7750}"/>
    <cellStyle name="Comma 3 2 7 2" xfId="7883" xr:uid="{78860509-8E18-4E17-9484-B7EF3F88FADE}"/>
    <cellStyle name="Comma 3 2 8" xfId="7884" xr:uid="{9390CCB4-DE93-4DAE-BAF0-8AE717FA931A}"/>
    <cellStyle name="Comma 3 20" xfId="5480" xr:uid="{00000000-0005-0000-0000-0000EF0D0000}"/>
    <cellStyle name="Comma 3 21" xfId="6254" xr:uid="{00000000-0005-0000-0000-0000F00D0000}"/>
    <cellStyle name="Comma 3 22" xfId="6454" xr:uid="{00000000-0005-0000-0000-0000F10D0000}"/>
    <cellStyle name="Comma 3 22 2" xfId="7482" xr:uid="{B4D8DFDB-AFD1-4CD2-8E53-22A9BABBA2A0}"/>
    <cellStyle name="Comma 3 22 2 2" xfId="7885" xr:uid="{34FBBE7C-91B9-43E5-B717-486D535695E7}"/>
    <cellStyle name="Comma 3 22 3" xfId="7886" xr:uid="{7062FACC-1EA9-427D-AF80-4330047E001D}"/>
    <cellStyle name="Comma 3 23" xfId="7324" xr:uid="{8457F952-5318-4802-B551-6AB72A632DB7}"/>
    <cellStyle name="Comma 3 23 2" xfId="7483" xr:uid="{72DEF7F0-9965-4B50-A781-1013F1E0F802}"/>
    <cellStyle name="Comma 3 23 2 2" xfId="7887" xr:uid="{89CE437C-5969-47A5-8182-3F040531AA09}"/>
    <cellStyle name="Comma 3 23 3" xfId="7888" xr:uid="{C4F83758-76E1-4215-A2A7-9E6AC8ED3734}"/>
    <cellStyle name="Comma 3 24" xfId="7484" xr:uid="{B1D197AD-A1C0-4EF4-B37A-A8C8384ADEAA}"/>
    <cellStyle name="Comma 3 24 2" xfId="7889" xr:uid="{76F9B102-07DE-4794-9564-0CBDD211E2ED}"/>
    <cellStyle name="Comma 3 25" xfId="7890" xr:uid="{728B0D8B-0C86-4520-A37A-22D461AE0EF1}"/>
    <cellStyle name="Comma 3 3" xfId="786" xr:uid="{00000000-0005-0000-0000-0000F20D0000}"/>
    <cellStyle name="Comma 3 3 2" xfId="1011" xr:uid="{00000000-0005-0000-0000-0000F30D0000}"/>
    <cellStyle name="Comma 3 3 3" xfId="5482" xr:uid="{00000000-0005-0000-0000-0000F40D0000}"/>
    <cellStyle name="Comma 3 3 3 2" xfId="6751" xr:uid="{00000000-0005-0000-0000-0000F50D0000}"/>
    <cellStyle name="Comma 3 3 3 2 2" xfId="7485" xr:uid="{B493B654-9CF2-4C74-8607-939EDD6A38AA}"/>
    <cellStyle name="Comma 3 3 3 2 2 2" xfId="7891" xr:uid="{075F6E29-CBF5-4FBF-BF98-1FE650D168AA}"/>
    <cellStyle name="Comma 3 3 3 2 3" xfId="7892" xr:uid="{49A3CC47-5D6F-406D-974B-A08924E8F495}"/>
    <cellStyle name="Comma 3 3 4" xfId="6506" xr:uid="{00000000-0005-0000-0000-0000F60D0000}"/>
    <cellStyle name="Comma 3 3 4 2" xfId="7486" xr:uid="{3F86FE4F-5188-4602-A2C4-F976E3F43D5A}"/>
    <cellStyle name="Comma 3 3 4 2 2" xfId="7893" xr:uid="{565A87F6-04B2-4286-B790-DCD9FD95EAB7}"/>
    <cellStyle name="Comma 3 3 4 3" xfId="7894" xr:uid="{7F2481B2-E128-40B7-89AE-C974FBD18D9F}"/>
    <cellStyle name="Comma 3 4" xfId="1009" xr:uid="{00000000-0005-0000-0000-0000F70D0000}"/>
    <cellStyle name="Comma 3 4 2" xfId="3556" xr:uid="{00000000-0005-0000-0000-0000F80D0000}"/>
    <cellStyle name="Comma 3 4 2 2" xfId="6568" xr:uid="{00000000-0005-0000-0000-0000F90D0000}"/>
    <cellStyle name="Comma 3 4 2 2 2" xfId="7487" xr:uid="{65D723A9-5DDD-4066-8705-86CE94F2ED59}"/>
    <cellStyle name="Comma 3 4 2 2 2 2" xfId="7895" xr:uid="{001DB871-59F7-4052-84DF-CEAB75DD711E}"/>
    <cellStyle name="Comma 3 4 2 2 3" xfId="7896" xr:uid="{BDFA7A1D-4446-4A99-9E21-600BBDC7D70B}"/>
    <cellStyle name="Comma 3 5" xfId="3557" xr:uid="{00000000-0005-0000-0000-0000FA0D0000}"/>
    <cellStyle name="Comma 3 5 2" xfId="6569" xr:uid="{00000000-0005-0000-0000-0000FB0D0000}"/>
    <cellStyle name="Comma 3 5 2 2" xfId="7488" xr:uid="{C6AB0FA0-4F93-4954-A469-3978C29FD421}"/>
    <cellStyle name="Comma 3 5 2 2 2" xfId="7897" xr:uid="{E5355FE8-E397-4B9E-9984-8B3AB7313E37}"/>
    <cellStyle name="Comma 3 5 2 3" xfId="7898" xr:uid="{ECC8B86C-CBBD-4EE1-8838-EBA9CCDCFF16}"/>
    <cellStyle name="Comma 3 6" xfId="3558" xr:uid="{00000000-0005-0000-0000-0000FC0D0000}"/>
    <cellStyle name="Comma 3 6 2" xfId="6570" xr:uid="{00000000-0005-0000-0000-0000FD0D0000}"/>
    <cellStyle name="Comma 3 6 2 2" xfId="7489" xr:uid="{5B3676D1-A391-47FA-B0F5-1BB62FAFB04A}"/>
    <cellStyle name="Comma 3 6 2 2 2" xfId="7899" xr:uid="{569482A3-1D40-497D-8582-D77935A97C6D}"/>
    <cellStyle name="Comma 3 6 2 3" xfId="7900" xr:uid="{B6FB77A9-4F38-4DEF-AFBC-3C01D4620584}"/>
    <cellStyle name="Comma 3 7" xfId="3559" xr:uid="{00000000-0005-0000-0000-0000FE0D0000}"/>
    <cellStyle name="Comma 3 7 2" xfId="6571" xr:uid="{00000000-0005-0000-0000-0000FF0D0000}"/>
    <cellStyle name="Comma 3 7 2 2" xfId="7490" xr:uid="{AD28B3AD-E478-4335-A033-F9B330258213}"/>
    <cellStyle name="Comma 3 7 2 2 2" xfId="7901" xr:uid="{3D1DCA44-56C0-46F4-9E58-AE17A01C6D16}"/>
    <cellStyle name="Comma 3 7 2 3" xfId="7902" xr:uid="{AE4E1B08-DBE1-486C-8B2E-2C5085C944A2}"/>
    <cellStyle name="Comma 3 8" xfId="3560" xr:uid="{00000000-0005-0000-0000-0000000E0000}"/>
    <cellStyle name="Comma 3 8 2" xfId="6572" xr:uid="{00000000-0005-0000-0000-0000010E0000}"/>
    <cellStyle name="Comma 3 8 2 2" xfId="7491" xr:uid="{B1183A13-F134-4F70-9C3E-57A524BCBA24}"/>
    <cellStyle name="Comma 3 8 2 2 2" xfId="7903" xr:uid="{D53BFC50-3278-45F8-8C05-5E5C40BBB871}"/>
    <cellStyle name="Comma 3 8 2 3" xfId="7904" xr:uid="{9C07BBDE-2ED9-47B4-9C64-3246FD8A7380}"/>
    <cellStyle name="Comma 3 9" xfId="3561" xr:uid="{00000000-0005-0000-0000-0000020E0000}"/>
    <cellStyle name="Comma 3 9 2" xfId="6573" xr:uid="{00000000-0005-0000-0000-0000030E0000}"/>
    <cellStyle name="Comma 3 9 2 2" xfId="7492" xr:uid="{7F1A6A0D-5BB6-4E24-B688-0440C9B25931}"/>
    <cellStyle name="Comma 3 9 2 2 2" xfId="7905" xr:uid="{6DB21C2B-0018-4B2E-9073-CDF1ED47DEC4}"/>
    <cellStyle name="Comma 3 9 2 3" xfId="7906" xr:uid="{B7D9D646-D38E-481D-9820-0593CB3F4042}"/>
    <cellStyle name="Comma 3*" xfId="267" xr:uid="{00000000-0005-0000-0000-0000040E0000}"/>
    <cellStyle name="Comma 3_collections" xfId="3562" xr:uid="{00000000-0005-0000-0000-0000050E0000}"/>
    <cellStyle name="Comma 30" xfId="3563" xr:uid="{00000000-0005-0000-0000-0000060E0000}"/>
    <cellStyle name="Comma 31" xfId="3564" xr:uid="{00000000-0005-0000-0000-0000070E0000}"/>
    <cellStyle name="Comma 32" xfId="3565" xr:uid="{00000000-0005-0000-0000-0000080E0000}"/>
    <cellStyle name="Comma 33" xfId="3566" xr:uid="{00000000-0005-0000-0000-0000090E0000}"/>
    <cellStyle name="Comma 33 2" xfId="6574" xr:uid="{00000000-0005-0000-0000-00000A0E0000}"/>
    <cellStyle name="Comma 33 2 2" xfId="7493" xr:uid="{1A876411-FA0B-4F34-924C-EF0452303506}"/>
    <cellStyle name="Comma 33 2 2 2" xfId="7907" xr:uid="{78897E33-3B87-44BD-B408-23E07CB7E456}"/>
    <cellStyle name="Comma 33 2 3" xfId="7908" xr:uid="{EE756CB6-EA34-4391-BD6D-28F8AB808A6B}"/>
    <cellStyle name="Comma 34" xfId="3567" xr:uid="{00000000-0005-0000-0000-00000B0E0000}"/>
    <cellStyle name="Comma 34 2" xfId="6575" xr:uid="{00000000-0005-0000-0000-00000C0E0000}"/>
    <cellStyle name="Comma 34 2 2" xfId="7494" xr:uid="{6743141B-C5D8-4C69-93B0-E7F7F3D256EC}"/>
    <cellStyle name="Comma 34 2 2 2" xfId="7909" xr:uid="{2D608CBA-3863-4C45-B032-DF5BABDB9990}"/>
    <cellStyle name="Comma 34 2 3" xfId="7910" xr:uid="{51D6D579-E305-4881-AF42-2FDB0D3C8E61}"/>
    <cellStyle name="Comma 35" xfId="4987" xr:uid="{00000000-0005-0000-0000-00000D0E0000}"/>
    <cellStyle name="Comma 36" xfId="5466" xr:uid="{00000000-0005-0000-0000-00000E0E0000}"/>
    <cellStyle name="Comma 37" xfId="5552" xr:uid="{00000000-0005-0000-0000-00000F0E0000}"/>
    <cellStyle name="Comma 38" xfId="5443" xr:uid="{00000000-0005-0000-0000-0000100E0000}"/>
    <cellStyle name="Comma 39" xfId="5566" xr:uid="{00000000-0005-0000-0000-0000110E0000}"/>
    <cellStyle name="Comma 4" xfId="268" xr:uid="{00000000-0005-0000-0000-0000120E0000}"/>
    <cellStyle name="Comma 4 2" xfId="787" xr:uid="{00000000-0005-0000-0000-0000130E0000}"/>
    <cellStyle name="Comma 4 2 2" xfId="1013" xr:uid="{00000000-0005-0000-0000-0000140E0000}"/>
    <cellStyle name="Comma 4 2 3" xfId="6507" xr:uid="{00000000-0005-0000-0000-0000150E0000}"/>
    <cellStyle name="Comma 4 2 3 2" xfId="7495" xr:uid="{F087C52D-4084-4984-81F5-B63F5B795889}"/>
    <cellStyle name="Comma 4 2 3 2 2" xfId="7911" xr:uid="{6320B956-BDDE-4834-A932-5730005165F0}"/>
    <cellStyle name="Comma 4 2 3 3" xfId="7912" xr:uid="{9FE92408-F6EF-45C1-9065-3420DC02B26B}"/>
    <cellStyle name="Comma 4 3" xfId="1012" xr:uid="{00000000-0005-0000-0000-0000160E0000}"/>
    <cellStyle name="Comma 4 4" xfId="5487" xr:uid="{00000000-0005-0000-0000-0000170E0000}"/>
    <cellStyle name="Comma 4 5" xfId="6456" xr:uid="{00000000-0005-0000-0000-0000180E0000}"/>
    <cellStyle name="Comma 4 5 2" xfId="7496" xr:uid="{7A45C801-D774-4007-AC8F-46635479AD3A}"/>
    <cellStyle name="Comma 4 5 2 2" xfId="7913" xr:uid="{51063140-B685-4A95-A3A5-7E6429C23CE8}"/>
    <cellStyle name="Comma 4 5 3" xfId="7914" xr:uid="{96E610C8-7D35-49DC-BFD9-A9AB2C2A555E}"/>
    <cellStyle name="Comma 40" xfId="269" xr:uid="{00000000-0005-0000-0000-0000190E0000}"/>
    <cellStyle name="Comma 40 2" xfId="6457" xr:uid="{00000000-0005-0000-0000-00001A0E0000}"/>
    <cellStyle name="Comma 40 2 2" xfId="7497" xr:uid="{CDCBB111-E08A-4BE0-9156-C9DBC76867EF}"/>
    <cellStyle name="Comma 40 2 2 2" xfId="7915" xr:uid="{C640F10D-AE62-4A72-BCE4-65B577AB68C5}"/>
    <cellStyle name="Comma 40 2 3" xfId="7916" xr:uid="{1D12056A-5B7E-4155-AD4B-5519523C08FF}"/>
    <cellStyle name="Comma 40 3" xfId="7326" xr:uid="{6896C3E7-B551-402B-AC23-1280D990E6F0}"/>
    <cellStyle name="Comma 40 3 2" xfId="7498" xr:uid="{6D8B9863-766E-4676-AFCE-7440A7640A54}"/>
    <cellStyle name="Comma 40 3 2 2" xfId="7917" xr:uid="{9E40325B-6A41-41AA-B833-F20CC5668C90}"/>
    <cellStyle name="Comma 40 3 3" xfId="7918" xr:uid="{EE1E755F-68C2-4772-9810-F13278547676}"/>
    <cellStyle name="Comma 40 4" xfId="7499" xr:uid="{58E5137B-11D7-4051-91F2-6A350F6DCCB0}"/>
    <cellStyle name="Comma 40 4 2" xfId="7919" xr:uid="{3C34051B-5800-437D-A1E4-E240971304F8}"/>
    <cellStyle name="Comma 40 5" xfId="7920" xr:uid="{ABFFA670-2D71-4881-A1C4-A77B91BE5C78}"/>
    <cellStyle name="Comma 41" xfId="5442" xr:uid="{00000000-0005-0000-0000-00001B0E0000}"/>
    <cellStyle name="Comma 42" xfId="5577" xr:uid="{00000000-0005-0000-0000-00001C0E0000}"/>
    <cellStyle name="Comma 43" xfId="5755" xr:uid="{00000000-0005-0000-0000-00001D0E0000}"/>
    <cellStyle name="Comma 43 2" xfId="6822" xr:uid="{00000000-0005-0000-0000-00001E0E0000}"/>
    <cellStyle name="Comma 43 2 2" xfId="7500" xr:uid="{50F41B1B-A9B8-4073-ADB1-9F83915E2505}"/>
    <cellStyle name="Comma 43 2 2 2" xfId="7921" xr:uid="{B5FDD986-30E4-4E1B-83B2-B045AA9E845D}"/>
    <cellStyle name="Comma 43 2 3" xfId="7922" xr:uid="{3A1EBBD3-1441-49BE-B0C2-E9DC5295D1B7}"/>
    <cellStyle name="Comma 43 3" xfId="7501" xr:uid="{899D8C72-D97D-4D21-BFA8-F547DB6B1A77}"/>
    <cellStyle name="Comma 43 3 2" xfId="7923" xr:uid="{C1589DA0-EC06-4B5A-B05B-0365E2219824}"/>
    <cellStyle name="Comma 43 4" xfId="7924" xr:uid="{61E230CD-FD81-42E6-BFCB-AD6466A08D57}"/>
    <cellStyle name="Comma 44" xfId="6008" xr:uid="{00000000-0005-0000-0000-00001F0E0000}"/>
    <cellStyle name="Comma 44 2" xfId="7066" xr:uid="{00000000-0005-0000-0000-0000200E0000}"/>
    <cellStyle name="Comma 44 2 2" xfId="7502" xr:uid="{86A630D0-198C-417E-9D94-19526F1D4489}"/>
    <cellStyle name="Comma 44 2 2 2" xfId="7925" xr:uid="{EB82B66F-F104-4E4A-9FD1-F5BFA79A5C1B}"/>
    <cellStyle name="Comma 44 2 3" xfId="7926" xr:uid="{CF2668A5-FD63-463C-92E0-7C7403F3E763}"/>
    <cellStyle name="Comma 44 3" xfId="7503" xr:uid="{7676DDEA-64D6-4C7B-8F1E-46B6900A5E12}"/>
    <cellStyle name="Comma 44 3 2" xfId="7927" xr:uid="{BB0FE16D-3E8E-441D-A60B-0EF43BFA3BF1}"/>
    <cellStyle name="Comma 44 4" xfId="7928" xr:uid="{81A13677-9436-4091-ADB5-CA641E7A2932}"/>
    <cellStyle name="Comma 45" xfId="6198" xr:uid="{00000000-0005-0000-0000-0000210E0000}"/>
    <cellStyle name="Comma 46" xfId="6242" xr:uid="{00000000-0005-0000-0000-0000220E0000}"/>
    <cellStyle name="Comma 47" xfId="6197" xr:uid="{00000000-0005-0000-0000-0000230E0000}"/>
    <cellStyle name="Comma 48" xfId="6421" xr:uid="{00000000-0005-0000-0000-0000240E0000}"/>
    <cellStyle name="Comma 48 2" xfId="7302" xr:uid="{00000000-0005-0000-0000-0000250E0000}"/>
    <cellStyle name="Comma 48 2 2" xfId="7504" xr:uid="{385F82B5-A9F1-4DBA-913C-D2A678895633}"/>
    <cellStyle name="Comma 48 2 2 2" xfId="7929" xr:uid="{3AEFDCC3-D5BD-4C68-BA06-DAE61842294F}"/>
    <cellStyle name="Comma 48 2 3" xfId="7930" xr:uid="{70574E3C-0AD2-43CA-AF64-C5EBE951235E}"/>
    <cellStyle name="Comma 49" xfId="6266" xr:uid="{00000000-0005-0000-0000-0000260E0000}"/>
    <cellStyle name="Comma 49 2" xfId="7235" xr:uid="{00000000-0005-0000-0000-0000270E0000}"/>
    <cellStyle name="Comma 49 2 2" xfId="7505" xr:uid="{1BB79F8B-AD12-4804-9631-956095F671B2}"/>
    <cellStyle name="Comma 49 2 2 2" xfId="7931" xr:uid="{E9B03C15-A568-415B-979A-FD7F859F2357}"/>
    <cellStyle name="Comma 49 2 3" xfId="7932" xr:uid="{5ABC685C-0586-4424-AAB5-15A3D5A8929D}"/>
    <cellStyle name="Comma 5" xfId="270" xr:uid="{00000000-0005-0000-0000-0000280E0000}"/>
    <cellStyle name="Comma 5 2" xfId="788" xr:uid="{00000000-0005-0000-0000-0000290E0000}"/>
    <cellStyle name="Comma 5 2 2" xfId="6508" xr:uid="{00000000-0005-0000-0000-00002A0E0000}"/>
    <cellStyle name="Comma 5 2 2 2" xfId="7506" xr:uid="{986328E8-BDC1-4557-BF9B-1AF113B2E6D0}"/>
    <cellStyle name="Comma 5 2 2 2 2" xfId="7933" xr:uid="{DE01A884-19D2-48FA-8589-1FE4A2F8DC6E}"/>
    <cellStyle name="Comma 5 2 2 3" xfId="7934" xr:uid="{FBB5B42E-01C4-4D2A-996E-6458DC8CE3E9}"/>
    <cellStyle name="Comma 5 3" xfId="1014" xr:uid="{00000000-0005-0000-0000-00002B0E0000}"/>
    <cellStyle name="Comma 5 30" xfId="271" xr:uid="{00000000-0005-0000-0000-00002C0E0000}"/>
    <cellStyle name="Comma 5 30 2" xfId="5021" xr:uid="{00000000-0005-0000-0000-00002D0E0000}"/>
    <cellStyle name="Comma 5 4" xfId="5020" xr:uid="{00000000-0005-0000-0000-00002E0E0000}"/>
    <cellStyle name="Comma 5 5" xfId="5488" xr:uid="{00000000-0005-0000-0000-00002F0E0000}"/>
    <cellStyle name="Comma 5 6" xfId="6315" xr:uid="{00000000-0005-0000-0000-0000300E0000}"/>
    <cellStyle name="Comma 5 6 2" xfId="7281" xr:uid="{00000000-0005-0000-0000-0000310E0000}"/>
    <cellStyle name="Comma 5 6 2 2" xfId="7507" xr:uid="{67A93E04-3AB5-43BC-BB6A-6B5E3468DF97}"/>
    <cellStyle name="Comma 5 6 2 2 2" xfId="7935" xr:uid="{9341D0BC-3CE9-4ACF-91A4-1E14C8084E14}"/>
    <cellStyle name="Comma 5 6 2 3" xfId="7936" xr:uid="{4900046C-E508-463D-982C-5713C1FE7FD7}"/>
    <cellStyle name="Comma 5 7" xfId="6458" xr:uid="{00000000-0005-0000-0000-0000320E0000}"/>
    <cellStyle name="Comma 5 7 2" xfId="7508" xr:uid="{97B1A33F-2CA7-4F1B-8EF2-85C30D7A61F3}"/>
    <cellStyle name="Comma 5 7 2 2" xfId="7937" xr:uid="{D1376EE0-23FC-47C8-AD1F-719A7548DA8F}"/>
    <cellStyle name="Comma 5 7 3" xfId="7938" xr:uid="{8C139ACF-795F-4D2E-B182-0FD6289C1921}"/>
    <cellStyle name="Comma 5 8" xfId="7509" xr:uid="{0986D9CD-CC2B-4BE1-BC10-FB824FC4C84B}"/>
    <cellStyle name="Comma 5 8 2" xfId="7939" xr:uid="{F3A1CE77-B5C5-43F7-8F27-814BF883EE8C}"/>
    <cellStyle name="Comma 5 9" xfId="7940" xr:uid="{41AA54CB-3E61-4949-AF93-0464AD77E4B4}"/>
    <cellStyle name="Comma 50" xfId="6221" xr:uid="{00000000-0005-0000-0000-0000330E0000}"/>
    <cellStyle name="Comma 50 2" xfId="7231" xr:uid="{00000000-0005-0000-0000-0000340E0000}"/>
    <cellStyle name="Comma 50 2 2" xfId="7510" xr:uid="{C4B2365C-C435-4740-B5A9-2EF6519B395D}"/>
    <cellStyle name="Comma 50 2 2 2" xfId="7941" xr:uid="{BCC638C1-FBD6-4C09-8841-025F2EC6D969}"/>
    <cellStyle name="Comma 50 2 3" xfId="7942" xr:uid="{5C92E96D-9FE9-4A04-8DDB-57147B0E3AF0}"/>
    <cellStyle name="Comma 51" xfId="6268" xr:uid="{00000000-0005-0000-0000-0000350E0000}"/>
    <cellStyle name="Comma 51 2" xfId="7236" xr:uid="{00000000-0005-0000-0000-0000360E0000}"/>
    <cellStyle name="Comma 51 2 2" xfId="7511" xr:uid="{33824B1F-4840-49BD-86DB-DAF3ED7B8234}"/>
    <cellStyle name="Comma 51 2 2 2" xfId="7943" xr:uid="{A0998169-AF56-477B-92CA-238D504AE8D6}"/>
    <cellStyle name="Comma 51 2 3" xfId="7944" xr:uid="{518DEBB1-9096-47BA-831F-B6B07B656D29}"/>
    <cellStyle name="Comma 52" xfId="6207" xr:uid="{00000000-0005-0000-0000-0000370E0000}"/>
    <cellStyle name="Comma 52 2" xfId="7228" xr:uid="{00000000-0005-0000-0000-0000380E0000}"/>
    <cellStyle name="Comma 52 2 2" xfId="7512" xr:uid="{01036EAF-527B-496F-9742-252D628AE96B}"/>
    <cellStyle name="Comma 52 2 2 2" xfId="7945" xr:uid="{F78ADAE6-B8D0-426A-AE5F-47C0AF9D4E83}"/>
    <cellStyle name="Comma 52 2 3" xfId="7946" xr:uid="{8247B0F6-2828-4288-95DE-5FF790392994}"/>
    <cellStyle name="Comma 53" xfId="6271" xr:uid="{00000000-0005-0000-0000-0000390E0000}"/>
    <cellStyle name="Comma 53 2" xfId="7238" xr:uid="{00000000-0005-0000-0000-00003A0E0000}"/>
    <cellStyle name="Comma 53 2 2" xfId="7513" xr:uid="{19E59D23-365F-4E3C-AB52-9C84EC05568C}"/>
    <cellStyle name="Comma 53 2 2 2" xfId="7947" xr:uid="{4321C222-54D6-407A-9799-5ED1854B6AF0}"/>
    <cellStyle name="Comma 53 2 3" xfId="7948" xr:uid="{E2A560BF-2359-49F2-9931-0C69FF4F7DB3}"/>
    <cellStyle name="Comma 54" xfId="6211" xr:uid="{00000000-0005-0000-0000-00003B0E0000}"/>
    <cellStyle name="Comma 54 2" xfId="7229" xr:uid="{00000000-0005-0000-0000-00003C0E0000}"/>
    <cellStyle name="Comma 54 2 2" xfId="7514" xr:uid="{9C0C89F3-468F-4C95-9002-A7D6DACD148C}"/>
    <cellStyle name="Comma 54 2 2 2" xfId="7949" xr:uid="{A27E1573-93FA-4D50-AC6D-127E4C914E11}"/>
    <cellStyle name="Comma 54 2 3" xfId="7950" xr:uid="{C7987E1B-C073-4817-B00D-C809AC40F70B}"/>
    <cellStyle name="Comma 55" xfId="6195" xr:uid="{00000000-0005-0000-0000-00003D0E0000}"/>
    <cellStyle name="Comma 55 2" xfId="7226" xr:uid="{00000000-0005-0000-0000-00003E0E0000}"/>
    <cellStyle name="Comma 55 2 2" xfId="7515" xr:uid="{612D1DC7-08FE-459B-ABC1-80FC5C1CBAB5}"/>
    <cellStyle name="Comma 55 2 2 2" xfId="7951" xr:uid="{1FA82389-DA03-4D6D-91CA-F1B6C84B2E07}"/>
    <cellStyle name="Comma 55 2 3" xfId="7952" xr:uid="{C504D8BB-DB11-4567-B8BE-E50C8FF803EC}"/>
    <cellStyle name="Comma 56" xfId="6222" xr:uid="{00000000-0005-0000-0000-00003F0E0000}"/>
    <cellStyle name="Comma 56 2" xfId="7232" xr:uid="{00000000-0005-0000-0000-0000400E0000}"/>
    <cellStyle name="Comma 56 2 2" xfId="7516" xr:uid="{D49D074D-354E-42CD-8F47-FF42438873B1}"/>
    <cellStyle name="Comma 56 2 2 2" xfId="7953" xr:uid="{92EC03A9-17E4-454E-AE51-F23E8FF1A727}"/>
    <cellStyle name="Comma 56 2 3" xfId="7954" xr:uid="{2EE88488-4517-4050-AB68-1531DBF6EEAC}"/>
    <cellStyle name="Comma 57" xfId="6196" xr:uid="{00000000-0005-0000-0000-0000410E0000}"/>
    <cellStyle name="Comma 57 2" xfId="7227" xr:uid="{00000000-0005-0000-0000-0000420E0000}"/>
    <cellStyle name="Comma 57 2 2" xfId="7517" xr:uid="{B931BCAB-0C3B-43A6-B30C-AEF4D3E653B4}"/>
    <cellStyle name="Comma 57 2 2 2" xfId="7955" xr:uid="{693DE306-D462-49CC-AFE2-B753B65139E3}"/>
    <cellStyle name="Comma 57 2 3" xfId="7956" xr:uid="{9D9AB7C8-E419-40CA-AA5A-8940C2CD2A8B}"/>
    <cellStyle name="Comma 58" xfId="6339" xr:uid="{00000000-0005-0000-0000-0000430E0000}"/>
    <cellStyle name="Comma 58 2" xfId="7301" xr:uid="{00000000-0005-0000-0000-0000440E0000}"/>
    <cellStyle name="Comma 58 2 2" xfId="7518" xr:uid="{2ADE84B2-802D-4943-AB5A-EA5494594F5E}"/>
    <cellStyle name="Comma 58 2 2 2" xfId="7957" xr:uid="{ECCA997E-770C-4735-822F-35A77759C684}"/>
    <cellStyle name="Comma 58 2 3" xfId="7958" xr:uid="{528A0FC5-F5D2-45CE-B331-3B8AF802BF27}"/>
    <cellStyle name="Comma 59" xfId="7315" xr:uid="{C33545B7-6C70-493C-9FD7-4EAAEB071831}"/>
    <cellStyle name="Comma 59 2" xfId="7519" xr:uid="{36BABEC4-FC7A-4B6A-8BCA-697ECC3E149B}"/>
    <cellStyle name="Comma 59 2 2" xfId="7959" xr:uid="{D814CBCA-EFAE-4527-B3B3-0947BC72B9F9}"/>
    <cellStyle name="Comma 59 3" xfId="7960" xr:uid="{DD4732D8-E552-4276-A45B-9971BC915F89}"/>
    <cellStyle name="Comma 6" xfId="272" xr:uid="{00000000-0005-0000-0000-0000450E0000}"/>
    <cellStyle name="Comma 6 2" xfId="1015" xr:uid="{00000000-0005-0000-0000-0000460E0000}"/>
    <cellStyle name="Comma 6 3" xfId="5489" xr:uid="{00000000-0005-0000-0000-0000470E0000}"/>
    <cellStyle name="Comma 6 4" xfId="5686" xr:uid="{00000000-0005-0000-0000-0000480E0000}"/>
    <cellStyle name="Comma 6 4 2" xfId="6777" xr:uid="{00000000-0005-0000-0000-0000490E0000}"/>
    <cellStyle name="Comma 6 4 2 2" xfId="7520" xr:uid="{D263EEA1-7F94-4A83-9DCE-F36B9F612EE7}"/>
    <cellStyle name="Comma 6 4 2 2 2" xfId="7961" xr:uid="{CF0F1359-E6EB-4A67-AA8D-9FBE2967DA1A}"/>
    <cellStyle name="Comma 6 4 2 3" xfId="7962" xr:uid="{7F048B4E-313C-47F3-8601-BC56A8832936}"/>
    <cellStyle name="Comma 6 4 3" xfId="7521" xr:uid="{AEB62132-F07E-4149-9135-F2BDEBE0E804}"/>
    <cellStyle name="Comma 6 4 3 2" xfId="7963" xr:uid="{FA2E02AD-CBA6-4CBE-B54F-3B20C02D4C72}"/>
    <cellStyle name="Comma 6 4 4" xfId="7964" xr:uid="{F769101D-4993-4345-884B-A6726363C0AA}"/>
    <cellStyle name="Comma 6 5" xfId="6009" xr:uid="{00000000-0005-0000-0000-00004A0E0000}"/>
    <cellStyle name="Comma 6 5 2" xfId="7067" xr:uid="{00000000-0005-0000-0000-00004B0E0000}"/>
    <cellStyle name="Comma 6 5 2 2" xfId="7522" xr:uid="{EC15C42F-D430-46EB-B2C0-8A843A63E64C}"/>
    <cellStyle name="Comma 6 5 2 2 2" xfId="7965" xr:uid="{5BA9E0E6-C84A-4837-AEDB-3D66A4889035}"/>
    <cellStyle name="Comma 6 5 2 3" xfId="7966" xr:uid="{DE4099BC-2A4A-42C5-A428-5C7C0159F6C3}"/>
    <cellStyle name="Comma 6 5 3" xfId="7523" xr:uid="{A81E286D-D583-4BA3-BAA1-F2E1785F39FA}"/>
    <cellStyle name="Comma 6 5 3 2" xfId="7967" xr:uid="{7BCB57C3-2879-4F79-8D32-3F610FB6FB40}"/>
    <cellStyle name="Comma 6 5 4" xfId="7968" xr:uid="{50EB877D-EC69-463D-BA77-E2C19AED25C2}"/>
    <cellStyle name="Comma 6 6" xfId="6314" xr:uid="{00000000-0005-0000-0000-00004C0E0000}"/>
    <cellStyle name="Comma 6 6 2" xfId="7280" xr:uid="{00000000-0005-0000-0000-00004D0E0000}"/>
    <cellStyle name="Comma 6 6 2 2" xfId="7524" xr:uid="{00223976-6A05-4B5C-9838-BB155DAAFFBD}"/>
    <cellStyle name="Comma 6 6 2 2 2" xfId="7969" xr:uid="{D37C9330-F6FC-4C6B-AC8E-8C22C946909E}"/>
    <cellStyle name="Comma 6 6 2 3" xfId="7970" xr:uid="{6E5099B3-F2A3-41CF-A9A7-77F211674135}"/>
    <cellStyle name="Comma 6 7" xfId="6459" xr:uid="{00000000-0005-0000-0000-00004E0E0000}"/>
    <cellStyle name="Comma 6 7 2" xfId="7525" xr:uid="{57320663-4D78-436A-BE74-EBFBD598F2CB}"/>
    <cellStyle name="Comma 6 7 2 2" xfId="7971" xr:uid="{B181B8D0-BF3D-44CD-9BDC-BF80191ED52B}"/>
    <cellStyle name="Comma 6 7 3" xfId="7972" xr:uid="{87F2FD69-F71A-4C35-9130-6B14118E95D6}"/>
    <cellStyle name="Comma 6 8" xfId="7526" xr:uid="{48335EF1-DDAB-4B01-A2C4-83E1F7F8C6AB}"/>
    <cellStyle name="Comma 6 8 2" xfId="7973" xr:uid="{4C8A93A9-371B-45A1-930C-86FD5F33AF31}"/>
    <cellStyle name="Comma 6 9" xfId="7974" xr:uid="{884552A3-2D14-43AE-8712-855DEF357F8E}"/>
    <cellStyle name="Comma 60" xfId="7333" xr:uid="{0E0C4608-3A5C-48C3-A34C-818A36E54656}"/>
    <cellStyle name="Comma 60 2" xfId="7527" xr:uid="{1059353F-498C-4806-91F7-6C64C50ACC52}"/>
    <cellStyle name="Comma 60 2 2" xfId="7975" xr:uid="{0469AD3C-D8E4-494D-89C4-C2CDC77F968F}"/>
    <cellStyle name="Comma 60 3" xfId="7976" xr:uid="{6D6653CD-8A27-4C66-BC57-E95FBB197521}"/>
    <cellStyle name="Comma 61" xfId="7336" xr:uid="{2148A2EE-8F37-4188-B969-8DE365A2E4BA}"/>
    <cellStyle name="Comma 61 2" xfId="7528" xr:uid="{C7F85C2D-88F2-4CD5-9192-1DBDBEB20D81}"/>
    <cellStyle name="Comma 61 2 2" xfId="7977" xr:uid="{77A2EB84-A078-4E8B-9F7E-E617E807BC81}"/>
    <cellStyle name="Comma 61 3" xfId="7978" xr:uid="{8571FDBC-3D20-45DE-8965-1AECAEF96B9A}"/>
    <cellStyle name="Comma 62" xfId="7332" xr:uid="{EFC3B11F-4C74-4B6B-B6A7-988660E4A5CC}"/>
    <cellStyle name="Comma 62 2" xfId="7529" xr:uid="{CFBFF947-4CDA-4946-935A-99B4F58D2F43}"/>
    <cellStyle name="Comma 62 2 2" xfId="7979" xr:uid="{B2601802-CFAA-4D11-9914-E4EC712CE64C}"/>
    <cellStyle name="Comma 62 3" xfId="7980" xr:uid="{193D205C-9ABC-4F2E-86DC-CA2E121AD491}"/>
    <cellStyle name="Comma 63" xfId="7335" xr:uid="{D24F13A0-9E7C-44F3-8CBE-16DFE753EE8A}"/>
    <cellStyle name="Comma 63 2" xfId="7530" xr:uid="{5B68A94D-D6DD-42ED-8808-2706E7E9C344}"/>
    <cellStyle name="Comma 63 2 2" xfId="7981" xr:uid="{C70D4D24-A9B7-4F1B-94B8-043ADC361AD6}"/>
    <cellStyle name="Comma 63 3" xfId="7982" xr:uid="{0D051DF5-F611-46E3-A4AF-58128CDAE211}"/>
    <cellStyle name="Comma 64" xfId="7331" xr:uid="{114C0626-22F6-4CB0-BB69-54872E03DC8B}"/>
    <cellStyle name="Comma 64 2" xfId="7531" xr:uid="{602C7150-F788-4936-9C5F-F763FA670A15}"/>
    <cellStyle name="Comma 64 2 2" xfId="7983" xr:uid="{BC6C1C6B-1C4A-4ADC-A755-8CB25BBCD765}"/>
    <cellStyle name="Comma 64 3" xfId="7984" xr:uid="{66860928-B151-428D-BD4C-05FD5F1F2E8B}"/>
    <cellStyle name="Comma 65" xfId="7334" xr:uid="{3F8DDD66-9AD0-4943-BEE8-A193A7617701}"/>
    <cellStyle name="Comma 65 2" xfId="7532" xr:uid="{745369CE-AA0C-41E0-B7C5-BA86AF911515}"/>
    <cellStyle name="Comma 65 2 2" xfId="7985" xr:uid="{D0DB13C0-A277-477D-A7DA-BC9671BDA5C9}"/>
    <cellStyle name="Comma 65 3" xfId="7986" xr:uid="{B3CD9465-DAB8-460C-95C0-ED6A49903062}"/>
    <cellStyle name="Comma 66" xfId="7330" xr:uid="{A661029A-8BC7-44CB-9A6D-100E6B061D84}"/>
    <cellStyle name="Comma 66 2" xfId="7533" xr:uid="{2B5ADC6D-679D-4DC8-9062-A717869118E7}"/>
    <cellStyle name="Comma 66 2 2" xfId="7987" xr:uid="{84947B03-3735-422E-BE6C-D537D97B1593}"/>
    <cellStyle name="Comma 66 3" xfId="7988" xr:uid="{9AB0F1E2-AD48-4248-B3BC-A11502099155}"/>
    <cellStyle name="Comma 67" xfId="7316" xr:uid="{3CD0189B-B054-4AE4-8C73-D1981689BA77}"/>
    <cellStyle name="Comma 67 2" xfId="7534" xr:uid="{CD03CF83-F535-4234-A89B-164D836B61E6}"/>
    <cellStyle name="Comma 67 2 2" xfId="7989" xr:uid="{B9333845-2D5F-48E3-8064-36659DD50A70}"/>
    <cellStyle name="Comma 67 3" xfId="7990" xr:uid="{6F768360-33E4-4D38-98A1-33AFE021C489}"/>
    <cellStyle name="Comma 68" xfId="7329" xr:uid="{70EC4786-2271-48FC-A431-9678EB25EB78}"/>
    <cellStyle name="Comma 68 2" xfId="7535" xr:uid="{DFC39542-B51A-47E4-8E8E-DBF7950860AD}"/>
    <cellStyle name="Comma 68 2 2" xfId="7991" xr:uid="{63626755-5511-4445-B60F-CFB6ED19826C}"/>
    <cellStyle name="Comma 68 3" xfId="7992" xr:uid="{89A5036F-A2B3-46E6-A24C-79C34117F602}"/>
    <cellStyle name="Comma 69" xfId="7317" xr:uid="{75B05587-2A89-4EAA-A0CA-22B5ECB125D2}"/>
    <cellStyle name="Comma 69 2" xfId="7536" xr:uid="{7090387A-BC05-461C-B75F-3336C8120B50}"/>
    <cellStyle name="Comma 69 2 2" xfId="7993" xr:uid="{D2F5420B-73E7-46F3-8407-16160128EE4F}"/>
    <cellStyle name="Comma 69 3" xfId="7994" xr:uid="{1E192EC3-D1FB-4B99-B02C-94A0BE3592CE}"/>
    <cellStyle name="Comma 7" xfId="273" xr:uid="{00000000-0005-0000-0000-00004F0E0000}"/>
    <cellStyle name="Comma 7 10" xfId="7537" xr:uid="{11091575-E22B-4F4A-ACF2-AF8EFC2C9225}"/>
    <cellStyle name="Comma 7 10 2" xfId="7995" xr:uid="{A63EAA69-1062-4C50-8E73-64413339D185}"/>
    <cellStyle name="Comma 7 11" xfId="7996" xr:uid="{E221F528-F78F-4E51-A20C-67B99F31C8EF}"/>
    <cellStyle name="Comma 7 2" xfId="274" xr:uid="{00000000-0005-0000-0000-0000500E0000}"/>
    <cellStyle name="Comma 7 2 2" xfId="5023" xr:uid="{00000000-0005-0000-0000-0000510E0000}"/>
    <cellStyle name="Comma 7 2 3" xfId="5688" xr:uid="{00000000-0005-0000-0000-0000520E0000}"/>
    <cellStyle name="Comma 7 2 3 2" xfId="6779" xr:uid="{00000000-0005-0000-0000-0000530E0000}"/>
    <cellStyle name="Comma 7 2 3 2 2" xfId="7538" xr:uid="{581D329D-61A8-4AC8-8799-26CF29CF0B54}"/>
    <cellStyle name="Comma 7 2 3 2 2 2" xfId="7997" xr:uid="{AB278EF2-BDF6-4CA4-A9B9-D07D5E7CBC94}"/>
    <cellStyle name="Comma 7 2 3 2 3" xfId="7998" xr:uid="{E7878ACB-BBB7-4268-A72A-9567E2019A67}"/>
    <cellStyle name="Comma 7 2 3 3" xfId="7539" xr:uid="{F0A12108-572E-4E4E-9470-1D7020705C6B}"/>
    <cellStyle name="Comma 7 2 3 3 2" xfId="7999" xr:uid="{6EDF38FB-3B16-4707-9AF0-BEFA34C241C9}"/>
    <cellStyle name="Comma 7 2 3 4" xfId="8000" xr:uid="{34BDCB21-2677-462F-8E96-28E6E7E114E2}"/>
    <cellStyle name="Comma 7 2 4" xfId="6010" xr:uid="{00000000-0005-0000-0000-0000540E0000}"/>
    <cellStyle name="Comma 7 2 4 2" xfId="7068" xr:uid="{00000000-0005-0000-0000-0000550E0000}"/>
    <cellStyle name="Comma 7 2 4 2 2" xfId="7540" xr:uid="{2CB1DB97-7857-411B-96D3-25701870F28D}"/>
    <cellStyle name="Comma 7 2 4 2 2 2" xfId="8001" xr:uid="{56F6251C-7EF1-46CA-87B5-191DE4186961}"/>
    <cellStyle name="Comma 7 2 4 2 3" xfId="8002" xr:uid="{9E0F6CB4-6CF8-42C8-A0D6-FF73EEC01A1B}"/>
    <cellStyle name="Comma 7 2 4 3" xfId="7541" xr:uid="{C915BB87-9121-466F-8CC2-BE8BB04E7F71}"/>
    <cellStyle name="Comma 7 2 4 3 2" xfId="8003" xr:uid="{A988FC5D-1888-4909-BDA5-3E115442C52E}"/>
    <cellStyle name="Comma 7 2 4 4" xfId="8004" xr:uid="{9DF9E2F0-4381-4FEE-944C-BADFE73F1804}"/>
    <cellStyle name="Comma 7 2 5" xfId="6312" xr:uid="{00000000-0005-0000-0000-0000560E0000}"/>
    <cellStyle name="Comma 7 2 5 2" xfId="7278" xr:uid="{00000000-0005-0000-0000-0000570E0000}"/>
    <cellStyle name="Comma 7 2 5 2 2" xfId="7542" xr:uid="{D61BF13B-1078-4990-8B88-C62A8C22CD6E}"/>
    <cellStyle name="Comma 7 2 5 2 2 2" xfId="8005" xr:uid="{E16DADA2-3C2C-4CFF-A0AB-997CD2FCDE56}"/>
    <cellStyle name="Comma 7 2 5 2 3" xfId="8006" xr:uid="{18758F56-63BE-4319-8666-6249EBFF254D}"/>
    <cellStyle name="Comma 7 2 6" xfId="6461" xr:uid="{00000000-0005-0000-0000-0000580E0000}"/>
    <cellStyle name="Comma 7 2 6 2" xfId="7543" xr:uid="{3534C0F3-1DCE-46A5-83B3-E2195D58D5E5}"/>
    <cellStyle name="Comma 7 2 6 2 2" xfId="8007" xr:uid="{98F0AAB4-6D5A-4581-B45A-7634C070EB44}"/>
    <cellStyle name="Comma 7 2 6 3" xfId="8008" xr:uid="{C00C62B3-CE63-4811-9EAA-A1105030DBCA}"/>
    <cellStyle name="Comma 7 2 7" xfId="7544" xr:uid="{943B0FE9-2F76-4A46-844B-F64E4ABD9C16}"/>
    <cellStyle name="Comma 7 2 7 2" xfId="8009" xr:uid="{E87C6CFD-884B-4768-88F6-7D1826A9F637}"/>
    <cellStyle name="Comma 7 2 8" xfId="8010" xr:uid="{4761B4A4-BBCB-40D7-A7E7-BB64D7E52C63}"/>
    <cellStyle name="Comma 7 3" xfId="3568" xr:uid="{00000000-0005-0000-0000-0000590E0000}"/>
    <cellStyle name="Comma 7 3 2" xfId="6576" xr:uid="{00000000-0005-0000-0000-00005A0E0000}"/>
    <cellStyle name="Comma 7 3 2 2" xfId="7545" xr:uid="{C2CF5DCA-C067-4C35-A59F-D241777A2351}"/>
    <cellStyle name="Comma 7 3 2 2 2" xfId="8011" xr:uid="{27E9874C-840A-4B50-87D1-672647885ED9}"/>
    <cellStyle name="Comma 7 3 2 3" xfId="8012" xr:uid="{CD2F0725-5215-4204-9EC0-56B125BE9DC9}"/>
    <cellStyle name="Comma 7 3 3" xfId="7546" xr:uid="{43153C7F-C5C5-4FEC-BB0E-2F41051A9D85}"/>
    <cellStyle name="Comma 7 3 3 2" xfId="8013" xr:uid="{0A80DDF6-A2EE-41AE-9FEC-233CB7DA9C6E}"/>
    <cellStyle name="Comma 7 3 4" xfId="8014" xr:uid="{6C1AD975-C048-4695-B2FB-C55E174F7E89}"/>
    <cellStyle name="Comma 7 4" xfId="5022" xr:uid="{00000000-0005-0000-0000-00005B0E0000}"/>
    <cellStyle name="Comma 7 5" xfId="5490" xr:uid="{00000000-0005-0000-0000-00005C0E0000}"/>
    <cellStyle name="Comma 7 6" xfId="5687" xr:uid="{00000000-0005-0000-0000-00005D0E0000}"/>
    <cellStyle name="Comma 7 6 2" xfId="6778" xr:uid="{00000000-0005-0000-0000-00005E0E0000}"/>
    <cellStyle name="Comma 7 6 2 2" xfId="7547" xr:uid="{66D0B67E-0B78-4042-B810-E6CB104A7C95}"/>
    <cellStyle name="Comma 7 6 2 2 2" xfId="8015" xr:uid="{354E0A34-F416-4687-BAA5-0479AF0EB4DE}"/>
    <cellStyle name="Comma 7 6 2 3" xfId="8016" xr:uid="{6C0451F1-778D-4B30-9359-B223A7779340}"/>
    <cellStyle name="Comma 7 6 3" xfId="7548" xr:uid="{2F32EAE5-45AD-4767-A646-B32D4F370FA1}"/>
    <cellStyle name="Comma 7 6 3 2" xfId="8017" xr:uid="{18217038-1544-4271-AE54-25FE727F203F}"/>
    <cellStyle name="Comma 7 6 4" xfId="8018" xr:uid="{3EAE1C53-A804-4FDC-9844-BF3C5DC0094F}"/>
    <cellStyle name="Comma 7 7" xfId="6011" xr:uid="{00000000-0005-0000-0000-00005F0E0000}"/>
    <cellStyle name="Comma 7 7 2" xfId="7069" xr:uid="{00000000-0005-0000-0000-0000600E0000}"/>
    <cellStyle name="Comma 7 7 2 2" xfId="7549" xr:uid="{48A36EDE-4102-471D-B97C-81F585067DA1}"/>
    <cellStyle name="Comma 7 7 2 2 2" xfId="8019" xr:uid="{0AB24B8D-E8A0-429D-97A3-B3AA58834C85}"/>
    <cellStyle name="Comma 7 7 2 3" xfId="8020" xr:uid="{9A1EC01B-D53B-4717-AE02-B97DA1E53702}"/>
    <cellStyle name="Comma 7 7 3" xfId="7550" xr:uid="{47C11619-0EFF-49F7-B15B-E3368DC9A8E2}"/>
    <cellStyle name="Comma 7 7 3 2" xfId="8021" xr:uid="{00CF043A-AC20-4128-BD5A-2F4207B6053D}"/>
    <cellStyle name="Comma 7 7 4" xfId="8022" xr:uid="{6B4FBFA7-0AB7-4100-9F0D-7D2B3917AFA9}"/>
    <cellStyle name="Comma 7 8" xfId="6313" xr:uid="{00000000-0005-0000-0000-0000610E0000}"/>
    <cellStyle name="Comma 7 8 2" xfId="7279" xr:uid="{00000000-0005-0000-0000-0000620E0000}"/>
    <cellStyle name="Comma 7 8 2 2" xfId="7551" xr:uid="{567ED450-1258-4AC6-B93A-B40A0D5840DA}"/>
    <cellStyle name="Comma 7 8 2 2 2" xfId="8023" xr:uid="{7EE2CB48-D614-4C89-9B08-C80B2D387498}"/>
    <cellStyle name="Comma 7 8 2 3" xfId="8024" xr:uid="{513D032E-B4C2-441B-B589-9F87DE08CBAA}"/>
    <cellStyle name="Comma 7 9" xfId="6460" xr:uid="{00000000-0005-0000-0000-0000630E0000}"/>
    <cellStyle name="Comma 7 9 2" xfId="7552" xr:uid="{49BE8B2F-D3E4-4469-834F-020BE5F5CC69}"/>
    <cellStyle name="Comma 7 9 2 2" xfId="8025" xr:uid="{3CE5797C-6290-4F52-9F6D-99AA935F09BE}"/>
    <cellStyle name="Comma 7 9 3" xfId="8026" xr:uid="{D2F27663-0088-496B-8B29-29897D70743B}"/>
    <cellStyle name="Comma 70" xfId="7328" xr:uid="{BD432B8C-18DD-404A-BF13-A6AB3E9C3CB9}"/>
    <cellStyle name="Comma 70 2" xfId="7553" xr:uid="{E8D324E6-D2B4-4892-BD70-33A3DF0DAFAC}"/>
    <cellStyle name="Comma 70 2 2" xfId="8027" xr:uid="{9F24B55F-3AB0-4144-A190-FE631B6AE21F}"/>
    <cellStyle name="Comma 70 3" xfId="8028" xr:uid="{8CB5DAFD-B14F-4EFA-A9DD-B44DBA0FD172}"/>
    <cellStyle name="Comma 71" xfId="7554" xr:uid="{35DB1CFD-8501-4E5A-9C20-BF0D823C0664}"/>
    <cellStyle name="Comma 71 2" xfId="8029" xr:uid="{BD29DEE8-277F-4EFA-93D3-854E07AD439A}"/>
    <cellStyle name="Comma 72" xfId="7598" xr:uid="{DF969CD6-09FB-4ED5-B5E0-9855704CB13D}"/>
    <cellStyle name="Comma 72 2" xfId="8030" xr:uid="{3B2313BC-03FB-4AC8-A031-09DBB2E7902E}"/>
    <cellStyle name="Comma 73" xfId="8031" xr:uid="{A4136D39-7377-444C-A9A6-7EFCAEEB3233}"/>
    <cellStyle name="Comma 74" xfId="8120" xr:uid="{CCACFA34-A95D-4BD7-B21E-35349B22FB24}"/>
    <cellStyle name="Comma 75" xfId="8122" xr:uid="{47662703-14BA-47CE-9A4C-649DFF4C755F}"/>
    <cellStyle name="Comma 8" xfId="275" xr:uid="{00000000-0005-0000-0000-0000640E0000}"/>
    <cellStyle name="Comma 8 2" xfId="3569" xr:uid="{00000000-0005-0000-0000-0000650E0000}"/>
    <cellStyle name="Comma 8 3" xfId="5024" xr:uid="{00000000-0005-0000-0000-0000660E0000}"/>
    <cellStyle name="Comma 8 4" xfId="6311" xr:uid="{00000000-0005-0000-0000-0000670E0000}"/>
    <cellStyle name="Comma 8 4 2" xfId="7277" xr:uid="{00000000-0005-0000-0000-0000680E0000}"/>
    <cellStyle name="Comma 8 4 2 2" xfId="7555" xr:uid="{AAC8A8CD-17F4-466B-91AC-E286FD63AB4F}"/>
    <cellStyle name="Comma 8 4 2 2 2" xfId="8032" xr:uid="{FE8D3940-4B5C-4268-97B6-22EFF4A92043}"/>
    <cellStyle name="Comma 8 4 2 3" xfId="8033" xr:uid="{7A4639DF-1BC6-42B8-8E5D-10E7BD5E6FA8}"/>
    <cellStyle name="Comma 8 5" xfId="6462" xr:uid="{00000000-0005-0000-0000-0000690E0000}"/>
    <cellStyle name="Comma 8 5 2" xfId="7556" xr:uid="{7D38F3AF-1067-453D-8B00-14FD51A0ACE8}"/>
    <cellStyle name="Comma 8 5 2 2" xfId="8034" xr:uid="{B5A7BF21-FF63-4E6D-B66B-DF0E541A050F}"/>
    <cellStyle name="Comma 8 5 3" xfId="8035" xr:uid="{1EC8F5F8-118B-4B63-A095-AFFB7AD12E53}"/>
    <cellStyle name="Comma 8 6" xfId="7557" xr:uid="{789F4208-EF84-4740-BCBF-EA3C96B4B47A}"/>
    <cellStyle name="Comma 8 6 2" xfId="8036" xr:uid="{352EA2CF-8DE4-47BB-A342-1C617555B047}"/>
    <cellStyle name="Comma 8 7" xfId="8037" xr:uid="{1E72117D-6F87-4FE7-9538-00C05AA3EAAD}"/>
    <cellStyle name="Comma 9" xfId="276" xr:uid="{00000000-0005-0000-0000-00006A0E0000}"/>
    <cellStyle name="Comma 9 2" xfId="3570" xr:uid="{00000000-0005-0000-0000-00006B0E0000}"/>
    <cellStyle name="Comma 9 3" xfId="6463" xr:uid="{00000000-0005-0000-0000-00006C0E0000}"/>
    <cellStyle name="Comma 9 3 2" xfId="7558" xr:uid="{08CFB454-8DBA-4F87-BE8B-9C5799C79B20}"/>
    <cellStyle name="Comma 9 3 2 2" xfId="8038" xr:uid="{46ED65DF-14D8-413F-8A87-E83173D761FC}"/>
    <cellStyle name="Comma 9 3 3" xfId="8039" xr:uid="{AA2A410A-FC80-466D-AB39-F0AE2AAE7220}"/>
    <cellStyle name="Comma 9 4" xfId="7327" xr:uid="{58597F21-0570-4C52-AE05-97CD7AE8D979}"/>
    <cellStyle name="Comma 9 4 2" xfId="7559" xr:uid="{4C1B9476-A03D-498B-836B-D14AB389E5DE}"/>
    <cellStyle name="Comma 9 4 2 2" xfId="8040" xr:uid="{15AE48F4-EEBC-4BC0-BC26-790FF2B52134}"/>
    <cellStyle name="Comma 9 4 3" xfId="8041" xr:uid="{A7E5A6A1-83D9-4719-BA45-D729BF294653}"/>
    <cellStyle name="Comma 9 5" xfId="7560" xr:uid="{90453B43-6128-4390-A545-449930DE5D41}"/>
    <cellStyle name="Comma 9 5 2" xfId="8042" xr:uid="{81E2A456-FAA7-4691-97BA-C1874775E7A9}"/>
    <cellStyle name="Comma 9 6" xfId="8043" xr:uid="{A1A60EAF-E6EA-4873-B2F1-8CBD49FB0B02}"/>
    <cellStyle name="comma missing" xfId="277" xr:uid="{00000000-0005-0000-0000-00006D0E0000}"/>
    <cellStyle name="Comma*" xfId="278" xr:uid="{00000000-0005-0000-0000-00006E0E0000}"/>
    <cellStyle name="Comma0" xfId="279" xr:uid="{00000000-0005-0000-0000-00006F0E0000}"/>
    <cellStyle name="Comma0 10" xfId="3571" xr:uid="{00000000-0005-0000-0000-0000700E0000}"/>
    <cellStyle name="Comma0 11" xfId="3572" xr:uid="{00000000-0005-0000-0000-0000710E0000}"/>
    <cellStyle name="Comma0 2" xfId="789" xr:uid="{00000000-0005-0000-0000-0000720E0000}"/>
    <cellStyle name="Comma0 2 2" xfId="1016" xr:uid="{00000000-0005-0000-0000-0000730E0000}"/>
    <cellStyle name="Comma0 3" xfId="1017" xr:uid="{00000000-0005-0000-0000-0000740E0000}"/>
    <cellStyle name="Comma0 3 2" xfId="5491" xr:uid="{00000000-0005-0000-0000-0000750E0000}"/>
    <cellStyle name="Comma0 4" xfId="3573" xr:uid="{00000000-0005-0000-0000-0000760E0000}"/>
    <cellStyle name="Comma0 5" xfId="3574" xr:uid="{00000000-0005-0000-0000-0000770E0000}"/>
    <cellStyle name="Comma0 6" xfId="3575" xr:uid="{00000000-0005-0000-0000-0000780E0000}"/>
    <cellStyle name="Comma0 7" xfId="3576" xr:uid="{00000000-0005-0000-0000-0000790E0000}"/>
    <cellStyle name="Comma0 8" xfId="3577" xr:uid="{00000000-0005-0000-0000-00007A0E0000}"/>
    <cellStyle name="Comma0 9" xfId="3578" xr:uid="{00000000-0005-0000-0000-00007B0E0000}"/>
    <cellStyle name="Comma0_2013A EXPENSES BUD" xfId="3579" xr:uid="{00000000-0005-0000-0000-00007C0E0000}"/>
    <cellStyle name="Commentaire" xfId="3580" xr:uid="{00000000-0005-0000-0000-00007D0E0000}"/>
    <cellStyle name="Confidential" xfId="3581" xr:uid="{00000000-0005-0000-0000-00007E0E0000}"/>
    <cellStyle name="control" xfId="280" xr:uid="{00000000-0005-0000-0000-00007F0E0000}"/>
    <cellStyle name="Coo" xfId="281" xr:uid="{00000000-0005-0000-0000-0000800E0000}"/>
    <cellStyle name="Currency [00]" xfId="282" xr:uid="{00000000-0005-0000-0000-0000810E0000}"/>
    <cellStyle name="Currency 0" xfId="283" xr:uid="{00000000-0005-0000-0000-0000820E0000}"/>
    <cellStyle name="Currency 2" xfId="284" xr:uid="{00000000-0005-0000-0000-0000830E0000}"/>
    <cellStyle name="Currency 2 2" xfId="1018" xr:uid="{00000000-0005-0000-0000-0000840E0000}"/>
    <cellStyle name="Currency 2 2 2" xfId="3583" xr:uid="{00000000-0005-0000-0000-0000850E0000}"/>
    <cellStyle name="Currency 2 2 2 2" xfId="7561" xr:uid="{BC5A3C62-90A4-46B9-B24A-D5D550A40C3A}"/>
    <cellStyle name="Currency 2 3" xfId="3584" xr:uid="{00000000-0005-0000-0000-0000860E0000}"/>
    <cellStyle name="Currency 2 3 2" xfId="7562" xr:uid="{7EDE06E7-C60F-4B82-87A8-431BECF670F8}"/>
    <cellStyle name="Currency 2 4" xfId="3582" xr:uid="{00000000-0005-0000-0000-0000870E0000}"/>
    <cellStyle name="Currency 2 4 2" xfId="7563" xr:uid="{4F6BA55D-E08C-4CF5-8C88-CF73C9EB944D}"/>
    <cellStyle name="Currency 2*" xfId="285" xr:uid="{00000000-0005-0000-0000-0000880E0000}"/>
    <cellStyle name="Currency 3" xfId="1019" xr:uid="{00000000-0005-0000-0000-0000890E0000}"/>
    <cellStyle name="Currency 3*" xfId="286" xr:uid="{00000000-0005-0000-0000-00008A0E0000}"/>
    <cellStyle name="Currency 4" xfId="5811" xr:uid="{00000000-0005-0000-0000-00008B0E0000}"/>
    <cellStyle name="Currency 4 2" xfId="7564" xr:uid="{CDA24B2E-28AB-4950-8961-6EEE88B45E78}"/>
    <cellStyle name="Currency 5" xfId="5757" xr:uid="{00000000-0005-0000-0000-00008C0E0000}"/>
    <cellStyle name="Currency 5 2" xfId="7565" xr:uid="{C57D02C6-265A-4E43-9658-6C1453981F73}"/>
    <cellStyle name="Currency 6" xfId="5728" xr:uid="{00000000-0005-0000-0000-00008D0E0000}"/>
    <cellStyle name="Currency 6 2" xfId="7566" xr:uid="{20F499F6-5513-4715-A5B0-A7AC6D9C567A}"/>
    <cellStyle name="Currency*" xfId="287" xr:uid="{00000000-0005-0000-0000-00008E0E0000}"/>
    <cellStyle name="Currency0" xfId="288" xr:uid="{00000000-0005-0000-0000-00008F0E0000}"/>
    <cellStyle name="Currency0 10" xfId="3585" xr:uid="{00000000-0005-0000-0000-0000900E0000}"/>
    <cellStyle name="Currency0 11" xfId="5494" xr:uid="{00000000-0005-0000-0000-0000910E0000}"/>
    <cellStyle name="Currency0 2" xfId="3586" xr:uid="{00000000-0005-0000-0000-0000920E0000}"/>
    <cellStyle name="Currency0 3" xfId="3587" xr:uid="{00000000-0005-0000-0000-0000930E0000}"/>
    <cellStyle name="Currency0 4" xfId="3588" xr:uid="{00000000-0005-0000-0000-0000940E0000}"/>
    <cellStyle name="Currency0 5" xfId="3589" xr:uid="{00000000-0005-0000-0000-0000950E0000}"/>
    <cellStyle name="Currency0 6" xfId="3590" xr:uid="{00000000-0005-0000-0000-0000960E0000}"/>
    <cellStyle name="Currency0 7" xfId="3591" xr:uid="{00000000-0005-0000-0000-0000970E0000}"/>
    <cellStyle name="Currency0 8" xfId="3592" xr:uid="{00000000-0005-0000-0000-0000980E0000}"/>
    <cellStyle name="Currency0 9" xfId="3593" xr:uid="{00000000-0005-0000-0000-0000990E0000}"/>
    <cellStyle name="Currency0_2013A EXPENSES BUD" xfId="3594" xr:uid="{00000000-0005-0000-0000-00009A0E0000}"/>
    <cellStyle name="Dane wejściowe" xfId="289" xr:uid="{00000000-0005-0000-0000-00009B0E0000}"/>
    <cellStyle name="Dane wyjściowe" xfId="290" xr:uid="{00000000-0005-0000-0000-00009C0E0000}"/>
    <cellStyle name="Data" xfId="291" xr:uid="{00000000-0005-0000-0000-00009D0E0000}"/>
    <cellStyle name="data 2" xfId="790" xr:uid="{00000000-0005-0000-0000-00009E0E0000}"/>
    <cellStyle name="DataEntry1" xfId="3595" xr:uid="{00000000-0005-0000-0000-00009F0E0000}"/>
    <cellStyle name="DataEntry2" xfId="3596" xr:uid="{00000000-0005-0000-0000-0000A00E0000}"/>
    <cellStyle name="DataEntry3" xfId="3597" xr:uid="{00000000-0005-0000-0000-0000A10E0000}"/>
    <cellStyle name="Date" xfId="292" xr:uid="{00000000-0005-0000-0000-0000A20E0000}"/>
    <cellStyle name="Date 10" xfId="3598" xr:uid="{00000000-0005-0000-0000-0000A30E0000}"/>
    <cellStyle name="Date 11" xfId="5498" xr:uid="{00000000-0005-0000-0000-0000A40E0000}"/>
    <cellStyle name="Date 2" xfId="293" xr:uid="{00000000-0005-0000-0000-0000A50E0000}"/>
    <cellStyle name="Date 2 2" xfId="3599" xr:uid="{00000000-0005-0000-0000-0000A60E0000}"/>
    <cellStyle name="Date 2 2 2" xfId="5500" xr:uid="{00000000-0005-0000-0000-0000A70E0000}"/>
    <cellStyle name="Date 2 3" xfId="5025" xr:uid="{00000000-0005-0000-0000-0000A80E0000}"/>
    <cellStyle name="Date 2 3 2" xfId="5888" xr:uid="{00000000-0005-0000-0000-0000A90E0000}"/>
    <cellStyle name="Date 2 3 2 2" xfId="6949" xr:uid="{00000000-0005-0000-0000-0000AA0E0000}"/>
    <cellStyle name="Date 2 3 3" xfId="6012" xr:uid="{00000000-0005-0000-0000-0000AB0E0000}"/>
    <cellStyle name="Date 2 3 3 2" xfId="7070" xr:uid="{00000000-0005-0000-0000-0000AC0E0000}"/>
    <cellStyle name="Date 2 3 4" xfId="6691" xr:uid="{00000000-0005-0000-0000-0000AD0E0000}"/>
    <cellStyle name="Date 2 4" xfId="5499" xr:uid="{00000000-0005-0000-0000-0000AE0E0000}"/>
    <cellStyle name="Date 2 5" xfId="5689" xr:uid="{00000000-0005-0000-0000-0000AF0E0000}"/>
    <cellStyle name="Date 2 5 2" xfId="6780" xr:uid="{00000000-0005-0000-0000-0000B00E0000}"/>
    <cellStyle name="Date 2 6" xfId="6013" xr:uid="{00000000-0005-0000-0000-0000B10E0000}"/>
    <cellStyle name="Date 2 6 2" xfId="7071" xr:uid="{00000000-0005-0000-0000-0000B20E0000}"/>
    <cellStyle name="Date 2 7" xfId="6310" xr:uid="{00000000-0005-0000-0000-0000B30E0000}"/>
    <cellStyle name="Date 2 7 2" xfId="7276" xr:uid="{00000000-0005-0000-0000-0000B40E0000}"/>
    <cellStyle name="Date 2 8" xfId="6464" xr:uid="{00000000-0005-0000-0000-0000B50E0000}"/>
    <cellStyle name="Date 3" xfId="791" xr:uid="{00000000-0005-0000-0000-0000B60E0000}"/>
    <cellStyle name="Date 3 2" xfId="3600" xr:uid="{00000000-0005-0000-0000-0000B70E0000}"/>
    <cellStyle name="Date 4" xfId="3601" xr:uid="{00000000-0005-0000-0000-0000B80E0000}"/>
    <cellStyle name="Date 5" xfId="3602" xr:uid="{00000000-0005-0000-0000-0000B90E0000}"/>
    <cellStyle name="Date 6" xfId="3603" xr:uid="{00000000-0005-0000-0000-0000BA0E0000}"/>
    <cellStyle name="Date 7" xfId="3604" xr:uid="{00000000-0005-0000-0000-0000BB0E0000}"/>
    <cellStyle name="Date 8" xfId="3605" xr:uid="{00000000-0005-0000-0000-0000BC0E0000}"/>
    <cellStyle name="Date 9" xfId="3606" xr:uid="{00000000-0005-0000-0000-0000BD0E0000}"/>
    <cellStyle name="Date Aligned" xfId="294" xr:uid="{00000000-0005-0000-0000-0000BE0E0000}"/>
    <cellStyle name="Date Aligned*" xfId="295" xr:uid="{00000000-0005-0000-0000-0000BF0E0000}"/>
    <cellStyle name="Date Short" xfId="296" xr:uid="{00000000-0005-0000-0000-0000C00E0000}"/>
    <cellStyle name="Date_180112 ALPHA BoG exercise" xfId="297" xr:uid="{00000000-0005-0000-0000-0000C10E0000}"/>
    <cellStyle name="Dates" xfId="298" xr:uid="{00000000-0005-0000-0000-0000C20E0000}"/>
    <cellStyle name="days" xfId="299" xr:uid="{00000000-0005-0000-0000-0000C30E0000}"/>
    <cellStyle name="DELTA" xfId="300" xr:uid="{00000000-0005-0000-0000-0000C40E0000}"/>
    <cellStyle name="Dev grey" xfId="301" xr:uid="{00000000-0005-0000-0000-0000C50E0000}"/>
    <cellStyle name="Dev grey 2" xfId="302" xr:uid="{00000000-0005-0000-0000-0000C60E0000}"/>
    <cellStyle name="Dev grey 2 2" xfId="3608" xr:uid="{00000000-0005-0000-0000-0000C70E0000}"/>
    <cellStyle name="Dev grey 2 2 2" xfId="5781" xr:uid="{00000000-0005-0000-0000-0000C80E0000}"/>
    <cellStyle name="Dev grey 2 2 2 2" xfId="6844" xr:uid="{00000000-0005-0000-0000-0000C90E0000}"/>
    <cellStyle name="Dev grey 2 2 3" xfId="6014" xr:uid="{00000000-0005-0000-0000-0000CA0E0000}"/>
    <cellStyle name="Dev grey 2 2 3 2" xfId="7072" xr:uid="{00000000-0005-0000-0000-0000CB0E0000}"/>
    <cellStyle name="Dev grey 2 2 4" xfId="6578" xr:uid="{00000000-0005-0000-0000-0000CC0E0000}"/>
    <cellStyle name="Dev grey 2 3" xfId="4954" xr:uid="{00000000-0005-0000-0000-0000CD0E0000}"/>
    <cellStyle name="Dev grey 2 3 2" xfId="5840" xr:uid="{00000000-0005-0000-0000-0000CE0E0000}"/>
    <cellStyle name="Dev grey 2 3 2 2" xfId="6901" xr:uid="{00000000-0005-0000-0000-0000CF0E0000}"/>
    <cellStyle name="Dev grey 2 3 3" xfId="6015" xr:uid="{00000000-0005-0000-0000-0000D00E0000}"/>
    <cellStyle name="Dev grey 2 3 3 2" xfId="7073" xr:uid="{00000000-0005-0000-0000-0000D10E0000}"/>
    <cellStyle name="Dev grey 2 3 4" xfId="6635" xr:uid="{00000000-0005-0000-0000-0000D20E0000}"/>
    <cellStyle name="Dev grey 2 4" xfId="5027" xr:uid="{00000000-0005-0000-0000-0000D30E0000}"/>
    <cellStyle name="Dev grey 2 4 2" xfId="5890" xr:uid="{00000000-0005-0000-0000-0000D40E0000}"/>
    <cellStyle name="Dev grey 2 4 2 2" xfId="6951" xr:uid="{00000000-0005-0000-0000-0000D50E0000}"/>
    <cellStyle name="Dev grey 2 4 3" xfId="6016" xr:uid="{00000000-0005-0000-0000-0000D60E0000}"/>
    <cellStyle name="Dev grey 2 4 3 2" xfId="7074" xr:uid="{00000000-0005-0000-0000-0000D70E0000}"/>
    <cellStyle name="Dev grey 2 4 4" xfId="6693" xr:uid="{00000000-0005-0000-0000-0000D80E0000}"/>
    <cellStyle name="Dev grey 2 5" xfId="5691" xr:uid="{00000000-0005-0000-0000-0000D90E0000}"/>
    <cellStyle name="Dev grey 2 5 2" xfId="6782" xr:uid="{00000000-0005-0000-0000-0000DA0E0000}"/>
    <cellStyle name="Dev grey 2 6" xfId="6017" xr:uid="{00000000-0005-0000-0000-0000DB0E0000}"/>
    <cellStyle name="Dev grey 2 6 2" xfId="7075" xr:uid="{00000000-0005-0000-0000-0000DC0E0000}"/>
    <cellStyle name="Dev grey 2 7" xfId="6308" xr:uid="{00000000-0005-0000-0000-0000DD0E0000}"/>
    <cellStyle name="Dev grey 2 7 2" xfId="7274" xr:uid="{00000000-0005-0000-0000-0000DE0E0000}"/>
    <cellStyle name="Dev grey 2 8" xfId="6466" xr:uid="{00000000-0005-0000-0000-0000DF0E0000}"/>
    <cellStyle name="Dev grey 3" xfId="3607" xr:uid="{00000000-0005-0000-0000-0000E00E0000}"/>
    <cellStyle name="Dev grey 3 2" xfId="5780" xr:uid="{00000000-0005-0000-0000-0000E10E0000}"/>
    <cellStyle name="Dev grey 3 2 2" xfId="6843" xr:uid="{00000000-0005-0000-0000-0000E20E0000}"/>
    <cellStyle name="Dev grey 3 3" xfId="6018" xr:uid="{00000000-0005-0000-0000-0000E30E0000}"/>
    <cellStyle name="Dev grey 3 3 2" xfId="7076" xr:uid="{00000000-0005-0000-0000-0000E40E0000}"/>
    <cellStyle name="Dev grey 3 4" xfId="6577" xr:uid="{00000000-0005-0000-0000-0000E50E0000}"/>
    <cellStyle name="Dev grey 4" xfId="4953" xr:uid="{00000000-0005-0000-0000-0000E60E0000}"/>
    <cellStyle name="Dev grey 4 2" xfId="5839" xr:uid="{00000000-0005-0000-0000-0000E70E0000}"/>
    <cellStyle name="Dev grey 4 2 2" xfId="6900" xr:uid="{00000000-0005-0000-0000-0000E80E0000}"/>
    <cellStyle name="Dev grey 4 3" xfId="6019" xr:uid="{00000000-0005-0000-0000-0000E90E0000}"/>
    <cellStyle name="Dev grey 4 3 2" xfId="7077" xr:uid="{00000000-0005-0000-0000-0000EA0E0000}"/>
    <cellStyle name="Dev grey 4 4" xfId="6634" xr:uid="{00000000-0005-0000-0000-0000EB0E0000}"/>
    <cellStyle name="Dev grey 5" xfId="5026" xr:uid="{00000000-0005-0000-0000-0000EC0E0000}"/>
    <cellStyle name="Dev grey 5 2" xfId="5889" xr:uid="{00000000-0005-0000-0000-0000ED0E0000}"/>
    <cellStyle name="Dev grey 5 2 2" xfId="6950" xr:uid="{00000000-0005-0000-0000-0000EE0E0000}"/>
    <cellStyle name="Dev grey 5 3" xfId="6020" xr:uid="{00000000-0005-0000-0000-0000EF0E0000}"/>
    <cellStyle name="Dev grey 5 3 2" xfId="7078" xr:uid="{00000000-0005-0000-0000-0000F00E0000}"/>
    <cellStyle name="Dev grey 5 4" xfId="6692" xr:uid="{00000000-0005-0000-0000-0000F10E0000}"/>
    <cellStyle name="Dev grey 6" xfId="5690" xr:uid="{00000000-0005-0000-0000-0000F20E0000}"/>
    <cellStyle name="Dev grey 6 2" xfId="6781" xr:uid="{00000000-0005-0000-0000-0000F30E0000}"/>
    <cellStyle name="Dev grey 7" xfId="6021" xr:uid="{00000000-0005-0000-0000-0000F40E0000}"/>
    <cellStyle name="Dev grey 7 2" xfId="7079" xr:uid="{00000000-0005-0000-0000-0000F50E0000}"/>
    <cellStyle name="Dev grey 8" xfId="6309" xr:uid="{00000000-0005-0000-0000-0000F60E0000}"/>
    <cellStyle name="Dev grey 8 2" xfId="7275" xr:uid="{00000000-0005-0000-0000-0000F70E0000}"/>
    <cellStyle name="Dev grey 9" xfId="6465" xr:uid="{00000000-0005-0000-0000-0000F80E0000}"/>
    <cellStyle name="Dev grey_1.Mazar's Dashboard_Master File_GenExps_Procur Emporiki working_18 09 2013 v_new" xfId="3609" xr:uid="{00000000-0005-0000-0000-0000F90E0000}"/>
    <cellStyle name="Dev highlight" xfId="303" xr:uid="{00000000-0005-0000-0000-0000FA0E0000}"/>
    <cellStyle name="Dev highlight 2" xfId="304" xr:uid="{00000000-0005-0000-0000-0000FB0E0000}"/>
    <cellStyle name="Dev highlight 2 2" xfId="3611" xr:uid="{00000000-0005-0000-0000-0000FC0E0000}"/>
    <cellStyle name="Dev highlight 2 2 2" xfId="5783" xr:uid="{00000000-0005-0000-0000-0000FD0E0000}"/>
    <cellStyle name="Dev highlight 2 2 2 2" xfId="6846" xr:uid="{00000000-0005-0000-0000-0000FE0E0000}"/>
    <cellStyle name="Dev highlight 2 2 3" xfId="6022" xr:uid="{00000000-0005-0000-0000-0000FF0E0000}"/>
    <cellStyle name="Dev highlight 2 2 3 2" xfId="7080" xr:uid="{00000000-0005-0000-0000-0000000F0000}"/>
    <cellStyle name="Dev highlight 2 2 4" xfId="6580" xr:uid="{00000000-0005-0000-0000-0000010F0000}"/>
    <cellStyle name="Dev highlight 2 3" xfId="4956" xr:uid="{00000000-0005-0000-0000-0000020F0000}"/>
    <cellStyle name="Dev highlight 2 3 2" xfId="5842" xr:uid="{00000000-0005-0000-0000-0000030F0000}"/>
    <cellStyle name="Dev highlight 2 3 2 2" xfId="6903" xr:uid="{00000000-0005-0000-0000-0000040F0000}"/>
    <cellStyle name="Dev highlight 2 3 3" xfId="6023" xr:uid="{00000000-0005-0000-0000-0000050F0000}"/>
    <cellStyle name="Dev highlight 2 3 3 2" xfId="7081" xr:uid="{00000000-0005-0000-0000-0000060F0000}"/>
    <cellStyle name="Dev highlight 2 3 4" xfId="6637" xr:uid="{00000000-0005-0000-0000-0000070F0000}"/>
    <cellStyle name="Dev highlight 2 4" xfId="5029" xr:uid="{00000000-0005-0000-0000-0000080F0000}"/>
    <cellStyle name="Dev highlight 2 4 2" xfId="5892" xr:uid="{00000000-0005-0000-0000-0000090F0000}"/>
    <cellStyle name="Dev highlight 2 4 2 2" xfId="6953" xr:uid="{00000000-0005-0000-0000-00000A0F0000}"/>
    <cellStyle name="Dev highlight 2 4 3" xfId="6024" xr:uid="{00000000-0005-0000-0000-00000B0F0000}"/>
    <cellStyle name="Dev highlight 2 4 3 2" xfId="7082" xr:uid="{00000000-0005-0000-0000-00000C0F0000}"/>
    <cellStyle name="Dev highlight 2 4 4" xfId="6695" xr:uid="{00000000-0005-0000-0000-00000D0F0000}"/>
    <cellStyle name="Dev highlight 2 5" xfId="5693" xr:uid="{00000000-0005-0000-0000-00000E0F0000}"/>
    <cellStyle name="Dev highlight 2 5 2" xfId="6784" xr:uid="{00000000-0005-0000-0000-00000F0F0000}"/>
    <cellStyle name="Dev highlight 2 6" xfId="6025" xr:uid="{00000000-0005-0000-0000-0000100F0000}"/>
    <cellStyle name="Dev highlight 2 6 2" xfId="7083" xr:uid="{00000000-0005-0000-0000-0000110F0000}"/>
    <cellStyle name="Dev highlight 2 7" xfId="6306" xr:uid="{00000000-0005-0000-0000-0000120F0000}"/>
    <cellStyle name="Dev highlight 2 7 2" xfId="7272" xr:uid="{00000000-0005-0000-0000-0000130F0000}"/>
    <cellStyle name="Dev highlight 2 8" xfId="6468" xr:uid="{00000000-0005-0000-0000-0000140F0000}"/>
    <cellStyle name="Dev highlight 3" xfId="3610" xr:uid="{00000000-0005-0000-0000-0000150F0000}"/>
    <cellStyle name="Dev highlight 3 2" xfId="5782" xr:uid="{00000000-0005-0000-0000-0000160F0000}"/>
    <cellStyle name="Dev highlight 3 2 2" xfId="6845" xr:uid="{00000000-0005-0000-0000-0000170F0000}"/>
    <cellStyle name="Dev highlight 3 3" xfId="6026" xr:uid="{00000000-0005-0000-0000-0000180F0000}"/>
    <cellStyle name="Dev highlight 3 3 2" xfId="7084" xr:uid="{00000000-0005-0000-0000-0000190F0000}"/>
    <cellStyle name="Dev highlight 3 4" xfId="6579" xr:uid="{00000000-0005-0000-0000-00001A0F0000}"/>
    <cellStyle name="Dev highlight 4" xfId="4955" xr:uid="{00000000-0005-0000-0000-00001B0F0000}"/>
    <cellStyle name="Dev highlight 4 2" xfId="5841" xr:uid="{00000000-0005-0000-0000-00001C0F0000}"/>
    <cellStyle name="Dev highlight 4 2 2" xfId="6902" xr:uid="{00000000-0005-0000-0000-00001D0F0000}"/>
    <cellStyle name="Dev highlight 4 3" xfId="6027" xr:uid="{00000000-0005-0000-0000-00001E0F0000}"/>
    <cellStyle name="Dev highlight 4 3 2" xfId="7085" xr:uid="{00000000-0005-0000-0000-00001F0F0000}"/>
    <cellStyle name="Dev highlight 4 4" xfId="6636" xr:uid="{00000000-0005-0000-0000-0000200F0000}"/>
    <cellStyle name="Dev highlight 5" xfId="5028" xr:uid="{00000000-0005-0000-0000-0000210F0000}"/>
    <cellStyle name="Dev highlight 5 2" xfId="5891" xr:uid="{00000000-0005-0000-0000-0000220F0000}"/>
    <cellStyle name="Dev highlight 5 2 2" xfId="6952" xr:uid="{00000000-0005-0000-0000-0000230F0000}"/>
    <cellStyle name="Dev highlight 5 3" xfId="6028" xr:uid="{00000000-0005-0000-0000-0000240F0000}"/>
    <cellStyle name="Dev highlight 5 3 2" xfId="7086" xr:uid="{00000000-0005-0000-0000-0000250F0000}"/>
    <cellStyle name="Dev highlight 5 4" xfId="6694" xr:uid="{00000000-0005-0000-0000-0000260F0000}"/>
    <cellStyle name="Dev highlight 6" xfId="5692" xr:uid="{00000000-0005-0000-0000-0000270F0000}"/>
    <cellStyle name="Dev highlight 6 2" xfId="6783" xr:uid="{00000000-0005-0000-0000-0000280F0000}"/>
    <cellStyle name="Dev highlight 7" xfId="6029" xr:uid="{00000000-0005-0000-0000-0000290F0000}"/>
    <cellStyle name="Dev highlight 7 2" xfId="7087" xr:uid="{00000000-0005-0000-0000-00002A0F0000}"/>
    <cellStyle name="Dev highlight 8" xfId="6307" xr:uid="{00000000-0005-0000-0000-00002B0F0000}"/>
    <cellStyle name="Dev highlight 8 2" xfId="7273" xr:uid="{00000000-0005-0000-0000-00002C0F0000}"/>
    <cellStyle name="Dev highlight 9" xfId="6467" xr:uid="{00000000-0005-0000-0000-00002D0F0000}"/>
    <cellStyle name="Dev highlight_1.Mazar's Dashboard_Master File_GenExps_Procur Emporiki working_18 09 2013 v_new" xfId="3612" xr:uid="{00000000-0005-0000-0000-00002E0F0000}"/>
    <cellStyle name="Deviant" xfId="305" xr:uid="{00000000-0005-0000-0000-00002F0F0000}"/>
    <cellStyle name="Deviant 2" xfId="5030" xr:uid="{00000000-0005-0000-0000-0000300F0000}"/>
    <cellStyle name="Deviant 2 2" xfId="5893" xr:uid="{00000000-0005-0000-0000-0000310F0000}"/>
    <cellStyle name="Deviant 2 2 2" xfId="6954" xr:uid="{00000000-0005-0000-0000-0000320F0000}"/>
    <cellStyle name="Deviant 2 3" xfId="6030" xr:uid="{00000000-0005-0000-0000-0000330F0000}"/>
    <cellStyle name="Deviant 2 3 2" xfId="7088" xr:uid="{00000000-0005-0000-0000-0000340F0000}"/>
    <cellStyle name="Deviant 2 4" xfId="6696" xr:uid="{00000000-0005-0000-0000-0000350F0000}"/>
    <cellStyle name="Deviant 3" xfId="5170" xr:uid="{00000000-0005-0000-0000-0000360F0000}"/>
    <cellStyle name="Deviant 3 2" xfId="6737" xr:uid="{00000000-0005-0000-0000-0000370F0000}"/>
    <cellStyle name="Deviant 4" xfId="5694" xr:uid="{00000000-0005-0000-0000-0000380F0000}"/>
    <cellStyle name="Deviant 4 2" xfId="6785" xr:uid="{00000000-0005-0000-0000-0000390F0000}"/>
    <cellStyle name="Deviant 5" xfId="6031" xr:uid="{00000000-0005-0000-0000-00003A0F0000}"/>
    <cellStyle name="Deviant 5 2" xfId="7089" xr:uid="{00000000-0005-0000-0000-00003B0F0000}"/>
    <cellStyle name="Deviant 6" xfId="6305" xr:uid="{00000000-0005-0000-0000-00003C0F0000}"/>
    <cellStyle name="Deviant 6 2" xfId="7271" xr:uid="{00000000-0005-0000-0000-00003D0F0000}"/>
    <cellStyle name="Deviant 7" xfId="6469" xr:uid="{00000000-0005-0000-0000-00003E0F0000}"/>
    <cellStyle name="Dezimal [0]_1999" xfId="3613" xr:uid="{00000000-0005-0000-0000-00003F0F0000}"/>
    <cellStyle name="Dezimal_0111hufag" xfId="3614" xr:uid="{00000000-0005-0000-0000-0000400F0000}"/>
    <cellStyle name="Dobre" xfId="306" xr:uid="{00000000-0005-0000-0000-0000410F0000}"/>
    <cellStyle name="Donnees" xfId="3615" xr:uid="{00000000-0005-0000-0000-0000420F0000}"/>
    <cellStyle name="Données" xfId="3616" xr:uid="{00000000-0005-0000-0000-0000430F0000}"/>
    <cellStyle name="Donnees_Feuil1" xfId="3617" xr:uid="{00000000-0005-0000-0000-0000440F0000}"/>
    <cellStyle name="Données_Feuil1" xfId="3618" xr:uid="{00000000-0005-0000-0000-0000450F0000}"/>
    <cellStyle name="Donnees_Feuil2" xfId="3619" xr:uid="{00000000-0005-0000-0000-0000460F0000}"/>
    <cellStyle name="Données_Feuil2" xfId="3620" xr:uid="{00000000-0005-0000-0000-0000470F0000}"/>
    <cellStyle name="Donnees_RM Ind Spec" xfId="3621" xr:uid="{00000000-0005-0000-0000-0000480F0000}"/>
    <cellStyle name="Données_RM Ind Spec" xfId="3622" xr:uid="{00000000-0005-0000-0000-0000490F0000}"/>
    <cellStyle name="Dotted Line" xfId="307" xr:uid="{00000000-0005-0000-0000-00004A0F0000}"/>
    <cellStyle name="Echantillon" xfId="3623" xr:uid="{00000000-0005-0000-0000-00004B0F0000}"/>
    <cellStyle name="Eingabe" xfId="3624" xr:uid="{00000000-0005-0000-0000-00004C0F0000}"/>
    <cellStyle name="Encabezado 4" xfId="308" xr:uid="{00000000-0005-0000-0000-00004D0F0000}"/>
    <cellStyle name="End of sheet" xfId="309" xr:uid="{00000000-0005-0000-0000-00004E0F0000}"/>
    <cellStyle name="End of sheet 2" xfId="310" xr:uid="{00000000-0005-0000-0000-00004F0F0000}"/>
    <cellStyle name="End of sheet 3" xfId="311" xr:uid="{00000000-0005-0000-0000-0000500F0000}"/>
    <cellStyle name="End of sheet 3 2" xfId="3625" xr:uid="{00000000-0005-0000-0000-0000510F0000}"/>
    <cellStyle name="End of sheet 3 2 2" xfId="3626" xr:uid="{00000000-0005-0000-0000-0000520F0000}"/>
    <cellStyle name="End of sheet 3 3" xfId="3627" xr:uid="{00000000-0005-0000-0000-0000530F0000}"/>
    <cellStyle name="Enter Currency (0)" xfId="312" xr:uid="{00000000-0005-0000-0000-0000540F0000}"/>
    <cellStyle name="Enter Currency (2)" xfId="313" xr:uid="{00000000-0005-0000-0000-0000550F0000}"/>
    <cellStyle name="Enter Units (0)" xfId="314" xr:uid="{00000000-0005-0000-0000-0000560F0000}"/>
    <cellStyle name="Enter Units (1)" xfId="315" xr:uid="{00000000-0005-0000-0000-0000570F0000}"/>
    <cellStyle name="Enter Units (2)" xfId="316" xr:uid="{00000000-0005-0000-0000-0000580F0000}"/>
    <cellStyle name="Entete" xfId="3628" xr:uid="{00000000-0005-0000-0000-0000590F0000}"/>
    <cellStyle name="Entrée" xfId="3629" xr:uid="{00000000-0005-0000-0000-00005A0F0000}"/>
    <cellStyle name="Ergebnis" xfId="3630" xr:uid="{00000000-0005-0000-0000-00005B0F0000}"/>
    <cellStyle name="Ergebnis 2" xfId="3631" xr:uid="{00000000-0005-0000-0000-00005C0F0000}"/>
    <cellStyle name="Erklärender Text" xfId="3632" xr:uid="{00000000-0005-0000-0000-00005D0F0000}"/>
    <cellStyle name="Error" xfId="317" xr:uid="{00000000-0005-0000-0000-00005E0F0000}"/>
    <cellStyle name="Euiia [0]_AAOI.11% (2)" xfId="3633" xr:uid="{00000000-0005-0000-0000-00005F0F0000}"/>
    <cellStyle name="Êüììá [0]_ÅÍÅÑÃÇÔÉÊÏ" xfId="3634" xr:uid="{00000000-0005-0000-0000-0000600F0000}"/>
    <cellStyle name="Euiia_AAOI.11% (2)" xfId="3635" xr:uid="{00000000-0005-0000-0000-0000610F0000}"/>
    <cellStyle name="Êüììá_ÅÍÅÑÃÇÔÉÊÏ" xfId="3636" xr:uid="{00000000-0005-0000-0000-0000620F0000}"/>
    <cellStyle name="Euro" xfId="318" xr:uid="{00000000-0005-0000-0000-0000630F0000}"/>
    <cellStyle name="Euro 10" xfId="3637" xr:uid="{00000000-0005-0000-0000-0000640F0000}"/>
    <cellStyle name="Euro 11" xfId="3638" xr:uid="{00000000-0005-0000-0000-0000650F0000}"/>
    <cellStyle name="Euro 12" xfId="3639" xr:uid="{00000000-0005-0000-0000-0000660F0000}"/>
    <cellStyle name="Euro 13" xfId="5031" xr:uid="{00000000-0005-0000-0000-0000670F0000}"/>
    <cellStyle name="Euro 14" xfId="5508" xr:uid="{00000000-0005-0000-0000-0000680F0000}"/>
    <cellStyle name="Euro 2" xfId="319" xr:uid="{00000000-0005-0000-0000-0000690F0000}"/>
    <cellStyle name="Euro 2 10" xfId="5032" xr:uid="{00000000-0005-0000-0000-00006A0F0000}"/>
    <cellStyle name="Euro 2 11" xfId="5510" xr:uid="{00000000-0005-0000-0000-00006B0F0000}"/>
    <cellStyle name="Euro 2 2" xfId="1021" xr:uid="{00000000-0005-0000-0000-00006C0F0000}"/>
    <cellStyle name="Euro 2 2 2" xfId="3641" xr:uid="{00000000-0005-0000-0000-00006D0F0000}"/>
    <cellStyle name="Euro 2 2 3" xfId="5511" xr:uid="{00000000-0005-0000-0000-00006E0F0000}"/>
    <cellStyle name="Euro 2 2 4" xfId="7567" xr:uid="{22AFB968-F8FF-4841-91C2-FA437FC011F5}"/>
    <cellStyle name="Euro 2 3" xfId="3642" xr:uid="{00000000-0005-0000-0000-00006F0F0000}"/>
    <cellStyle name="Euro 2 4" xfId="3643" xr:uid="{00000000-0005-0000-0000-0000700F0000}"/>
    <cellStyle name="Euro 2 5" xfId="3644" xr:uid="{00000000-0005-0000-0000-0000710F0000}"/>
    <cellStyle name="Euro 2 6" xfId="3645" xr:uid="{00000000-0005-0000-0000-0000720F0000}"/>
    <cellStyle name="Euro 2 7" xfId="3646" xr:uid="{00000000-0005-0000-0000-0000730F0000}"/>
    <cellStyle name="Euro 2 8" xfId="3647" xr:uid="{00000000-0005-0000-0000-0000740F0000}"/>
    <cellStyle name="Euro 2 9" xfId="3640" xr:uid="{00000000-0005-0000-0000-0000750F0000}"/>
    <cellStyle name="Euro 2_2013AL_Budget consolidation" xfId="5512" xr:uid="{00000000-0005-0000-0000-0000760F0000}"/>
    <cellStyle name="Euro 3" xfId="792" xr:uid="{00000000-0005-0000-0000-0000770F0000}"/>
    <cellStyle name="Euro 3 2" xfId="1022" xr:uid="{00000000-0005-0000-0000-0000780F0000}"/>
    <cellStyle name="Euro 3 2 2" xfId="7568" xr:uid="{C89B897D-5142-4234-8542-602D82DA2392}"/>
    <cellStyle name="Euro 3 3" xfId="3648" xr:uid="{00000000-0005-0000-0000-0000790F0000}"/>
    <cellStyle name="Euro 3 3 2" xfId="7569" xr:uid="{E29911F0-DED7-41C8-957F-42CFC2F20410}"/>
    <cellStyle name="Euro 3 4" xfId="5513" xr:uid="{00000000-0005-0000-0000-00007A0F0000}"/>
    <cellStyle name="Euro 4" xfId="1020" xr:uid="{00000000-0005-0000-0000-00007B0F0000}"/>
    <cellStyle name="Euro 4 2" xfId="3649" xr:uid="{00000000-0005-0000-0000-00007C0F0000}"/>
    <cellStyle name="Euro 5" xfId="3650" xr:uid="{00000000-0005-0000-0000-00007D0F0000}"/>
    <cellStyle name="Euro 6" xfId="3651" xr:uid="{00000000-0005-0000-0000-00007E0F0000}"/>
    <cellStyle name="Euro 7" xfId="3652" xr:uid="{00000000-0005-0000-0000-00007F0F0000}"/>
    <cellStyle name="Euro 8" xfId="3653" xr:uid="{00000000-0005-0000-0000-0000800F0000}"/>
    <cellStyle name="Euro 9" xfId="3654" xr:uid="{00000000-0005-0000-0000-0000810F0000}"/>
    <cellStyle name="Euro_0610_ENOPISOL" xfId="5515" xr:uid="{00000000-0005-0000-0000-0000820F0000}"/>
    <cellStyle name="Explanatory Text 1" xfId="320" xr:uid="{00000000-0005-0000-0000-0000830F0000}"/>
    <cellStyle name="Explanatory Text 10" xfId="3655" xr:uid="{00000000-0005-0000-0000-0000840F0000}"/>
    <cellStyle name="Explanatory Text 11" xfId="3656" xr:uid="{00000000-0005-0000-0000-0000850F0000}"/>
    <cellStyle name="Explanatory Text 12" xfId="3657" xr:uid="{00000000-0005-0000-0000-0000860F0000}"/>
    <cellStyle name="Explanatory Text 13" xfId="3658" xr:uid="{00000000-0005-0000-0000-0000870F0000}"/>
    <cellStyle name="Explanatory Text 14" xfId="3659" xr:uid="{00000000-0005-0000-0000-0000880F0000}"/>
    <cellStyle name="Explanatory Text 15" xfId="5516" xr:uid="{00000000-0005-0000-0000-0000890F0000}"/>
    <cellStyle name="Explanatory Text 2" xfId="321" xr:uid="{00000000-0005-0000-0000-00008A0F0000}"/>
    <cellStyle name="Explanatory Text 2 2" xfId="1023" xr:uid="{00000000-0005-0000-0000-00008B0F0000}"/>
    <cellStyle name="Explanatory Text 2 3" xfId="6405" xr:uid="{00000000-0005-0000-0000-00008C0F0000}"/>
    <cellStyle name="Explanatory Text 3" xfId="322" xr:uid="{00000000-0005-0000-0000-00008D0F0000}"/>
    <cellStyle name="Explanatory Text 3 2" xfId="3660" xr:uid="{00000000-0005-0000-0000-00008E0F0000}"/>
    <cellStyle name="Explanatory Text 3 3" xfId="5518" xr:uid="{00000000-0005-0000-0000-00008F0F0000}"/>
    <cellStyle name="Explanatory Text 4" xfId="3661" xr:uid="{00000000-0005-0000-0000-0000900F0000}"/>
    <cellStyle name="Explanatory Text 5" xfId="3662" xr:uid="{00000000-0005-0000-0000-0000910F0000}"/>
    <cellStyle name="Explanatory Text 6" xfId="3663" xr:uid="{00000000-0005-0000-0000-0000920F0000}"/>
    <cellStyle name="Explanatory Text 7" xfId="3664" xr:uid="{00000000-0005-0000-0000-0000930F0000}"/>
    <cellStyle name="Explanatory Text 8" xfId="3665" xr:uid="{00000000-0005-0000-0000-0000940F0000}"/>
    <cellStyle name="Explanatory Text 9" xfId="3666" xr:uid="{00000000-0005-0000-0000-0000950F0000}"/>
    <cellStyle name="Factor" xfId="323" xr:uid="{00000000-0005-0000-0000-0000960F0000}"/>
    <cellStyle name="Factor 2" xfId="5033" xr:uid="{00000000-0005-0000-0000-0000970F0000}"/>
    <cellStyle name="Factor 2 2" xfId="5894" xr:uid="{00000000-0005-0000-0000-0000980F0000}"/>
    <cellStyle name="Factor 2 2 2" xfId="6955" xr:uid="{00000000-0005-0000-0000-0000990F0000}"/>
    <cellStyle name="Factor 2 3" xfId="6032" xr:uid="{00000000-0005-0000-0000-00009A0F0000}"/>
    <cellStyle name="Factor 2 3 2" xfId="7090" xr:uid="{00000000-0005-0000-0000-00009B0F0000}"/>
    <cellStyle name="Factor 2 4" xfId="6697" xr:uid="{00000000-0005-0000-0000-00009C0F0000}"/>
    <cellStyle name="Factor 3" xfId="5171" xr:uid="{00000000-0005-0000-0000-00009D0F0000}"/>
    <cellStyle name="Factor 3 2" xfId="6738" xr:uid="{00000000-0005-0000-0000-00009E0F0000}"/>
    <cellStyle name="Factor 4" xfId="5695" xr:uid="{00000000-0005-0000-0000-00009F0F0000}"/>
    <cellStyle name="Factor 4 2" xfId="6786" xr:uid="{00000000-0005-0000-0000-0000A00F0000}"/>
    <cellStyle name="Factor 5" xfId="6033" xr:uid="{00000000-0005-0000-0000-0000A10F0000}"/>
    <cellStyle name="Factor 5 2" xfId="7091" xr:uid="{00000000-0005-0000-0000-0000A20F0000}"/>
    <cellStyle name="Factor 6" xfId="6304" xr:uid="{00000000-0005-0000-0000-0000A30F0000}"/>
    <cellStyle name="Factor 6 2" xfId="7270" xr:uid="{00000000-0005-0000-0000-0000A40F0000}"/>
    <cellStyle name="Factor 7" xfId="6470" xr:uid="{00000000-0005-0000-0000-0000A50F0000}"/>
    <cellStyle name="Figure" xfId="324" xr:uid="{00000000-0005-0000-0000-0000A60F0000}"/>
    <cellStyle name="Figure 2" xfId="5034" xr:uid="{00000000-0005-0000-0000-0000A70F0000}"/>
    <cellStyle name="Figure 2 2" xfId="5895" xr:uid="{00000000-0005-0000-0000-0000A80F0000}"/>
    <cellStyle name="Figure 2 2 2" xfId="6956" xr:uid="{00000000-0005-0000-0000-0000A90F0000}"/>
    <cellStyle name="Figure 2 3" xfId="6034" xr:uid="{00000000-0005-0000-0000-0000AA0F0000}"/>
    <cellStyle name="Figure 2 3 2" xfId="7092" xr:uid="{00000000-0005-0000-0000-0000AB0F0000}"/>
    <cellStyle name="Figure 2 4" xfId="6698" xr:uid="{00000000-0005-0000-0000-0000AC0F0000}"/>
    <cellStyle name="Figure 3" xfId="5172" xr:uid="{00000000-0005-0000-0000-0000AD0F0000}"/>
    <cellStyle name="Figure 3 2" xfId="6739" xr:uid="{00000000-0005-0000-0000-0000AE0F0000}"/>
    <cellStyle name="Figure 4" xfId="5696" xr:uid="{00000000-0005-0000-0000-0000AF0F0000}"/>
    <cellStyle name="Figure 4 2" xfId="6787" xr:uid="{00000000-0005-0000-0000-0000B00F0000}"/>
    <cellStyle name="Figure 5" xfId="6035" xr:uid="{00000000-0005-0000-0000-0000B10F0000}"/>
    <cellStyle name="Figure 5 2" xfId="7093" xr:uid="{00000000-0005-0000-0000-0000B20F0000}"/>
    <cellStyle name="Figure 6" xfId="6303" xr:uid="{00000000-0005-0000-0000-0000B30F0000}"/>
    <cellStyle name="Figure 6 2" xfId="7269" xr:uid="{00000000-0005-0000-0000-0000B40F0000}"/>
    <cellStyle name="Figure 7" xfId="6471" xr:uid="{00000000-0005-0000-0000-0000B50F0000}"/>
    <cellStyle name="Fixed" xfId="325" xr:uid="{00000000-0005-0000-0000-0000B60F0000}"/>
    <cellStyle name="Fixed 10" xfId="3667" xr:uid="{00000000-0005-0000-0000-0000B70F0000}"/>
    <cellStyle name="Fixed 11" xfId="5519" xr:uid="{00000000-0005-0000-0000-0000B80F0000}"/>
    <cellStyle name="Fixed 2" xfId="793" xr:uid="{00000000-0005-0000-0000-0000B90F0000}"/>
    <cellStyle name="Fixed 2 2" xfId="3668" xr:uid="{00000000-0005-0000-0000-0000BA0F0000}"/>
    <cellStyle name="Fixed 3" xfId="3669" xr:uid="{00000000-0005-0000-0000-0000BB0F0000}"/>
    <cellStyle name="Fixed 4" xfId="3670" xr:uid="{00000000-0005-0000-0000-0000BC0F0000}"/>
    <cellStyle name="Fixed 5" xfId="3671" xr:uid="{00000000-0005-0000-0000-0000BD0F0000}"/>
    <cellStyle name="Fixed 6" xfId="3672" xr:uid="{00000000-0005-0000-0000-0000BE0F0000}"/>
    <cellStyle name="Fixed 7" xfId="3673" xr:uid="{00000000-0005-0000-0000-0000BF0F0000}"/>
    <cellStyle name="Fixed 8" xfId="3674" xr:uid="{00000000-0005-0000-0000-0000C00F0000}"/>
    <cellStyle name="Fixed 9" xfId="3675" xr:uid="{00000000-0005-0000-0000-0000C10F0000}"/>
    <cellStyle name="Fixed_2013A EXPENSES BUD" xfId="3676" xr:uid="{00000000-0005-0000-0000-0000C20F0000}"/>
    <cellStyle name="Flag" xfId="326" xr:uid="{00000000-0005-0000-0000-0000C30F0000}"/>
    <cellStyle name="Flash" xfId="327" xr:uid="{00000000-0005-0000-0000-0000C40F0000}"/>
    <cellStyle name="fo]_x000d__x000a_UserName=Murat Zelef_x000d__x000a_UserCompany=Bumerang_x000d__x000a__x000d__x000a_[File Paths]_x000d__x000a_WorkingDirectory=C:\EQUIS\DLWIN_x000d__x000a_DownLoader=C" xfId="328" xr:uid="{00000000-0005-0000-0000-0000C50F0000}"/>
    <cellStyle name="Followed Hyperlink 2" xfId="3677" xr:uid="{00000000-0005-0000-0000-0000C60F0000}"/>
    <cellStyle name="Followed Hyperlink 2 2" xfId="3678" xr:uid="{00000000-0005-0000-0000-0000C70F0000}"/>
    <cellStyle name="Footnote" xfId="329" xr:uid="{00000000-0005-0000-0000-0000C80F0000}"/>
    <cellStyle name="From" xfId="330" xr:uid="{00000000-0005-0000-0000-0000C90F0000}"/>
    <cellStyle name="Galderma" xfId="3679" xr:uid="{00000000-0005-0000-0000-0000CA0F0000}"/>
    <cellStyle name="gill" xfId="331" xr:uid="{00000000-0005-0000-0000-0000CB0F0000}"/>
    <cellStyle name="gill 2" xfId="794" xr:uid="{00000000-0005-0000-0000-0000CC0F0000}"/>
    <cellStyle name="gill 2 2" xfId="3680" xr:uid="{00000000-0005-0000-0000-0000CD0F0000}"/>
    <cellStyle name="Good 1" xfId="332" xr:uid="{00000000-0005-0000-0000-0000CE0F0000}"/>
    <cellStyle name="Good 10" xfId="3681" xr:uid="{00000000-0005-0000-0000-0000CF0F0000}"/>
    <cellStyle name="Good 11" xfId="3682" xr:uid="{00000000-0005-0000-0000-0000D00F0000}"/>
    <cellStyle name="Good 12" xfId="3683" xr:uid="{00000000-0005-0000-0000-0000D10F0000}"/>
    <cellStyle name="Good 13" xfId="3684" xr:uid="{00000000-0005-0000-0000-0000D20F0000}"/>
    <cellStyle name="Good 14" xfId="3685" xr:uid="{00000000-0005-0000-0000-0000D30F0000}"/>
    <cellStyle name="Good 15" xfId="5521" xr:uid="{00000000-0005-0000-0000-0000D40F0000}"/>
    <cellStyle name="Good 2" xfId="333" xr:uid="{00000000-0005-0000-0000-0000D50F0000}"/>
    <cellStyle name="Good 2 2" xfId="1024" xr:uid="{00000000-0005-0000-0000-0000D60F0000}"/>
    <cellStyle name="Good 2 2 2" xfId="3687" xr:uid="{00000000-0005-0000-0000-0000D70F0000}"/>
    <cellStyle name="Good 2 3" xfId="3686" xr:uid="{00000000-0005-0000-0000-0000D80F0000}"/>
    <cellStyle name="Good 2 4" xfId="6417" xr:uid="{00000000-0005-0000-0000-0000D90F0000}"/>
    <cellStyle name="Good 3" xfId="334" xr:uid="{00000000-0005-0000-0000-0000DA0F0000}"/>
    <cellStyle name="Good 3 2" xfId="3688" xr:uid="{00000000-0005-0000-0000-0000DB0F0000}"/>
    <cellStyle name="Good 3 3" xfId="5522" xr:uid="{00000000-0005-0000-0000-0000DC0F0000}"/>
    <cellStyle name="Good 4" xfId="3689" xr:uid="{00000000-0005-0000-0000-0000DD0F0000}"/>
    <cellStyle name="Good 5" xfId="3690" xr:uid="{00000000-0005-0000-0000-0000DE0F0000}"/>
    <cellStyle name="Good 6" xfId="3691" xr:uid="{00000000-0005-0000-0000-0000DF0F0000}"/>
    <cellStyle name="Good 7" xfId="3692" xr:uid="{00000000-0005-0000-0000-0000E00F0000}"/>
    <cellStyle name="Good 8" xfId="3693" xr:uid="{00000000-0005-0000-0000-0000E10F0000}"/>
    <cellStyle name="Good 9" xfId="3694" xr:uid="{00000000-0005-0000-0000-0000E20F0000}"/>
    <cellStyle name="grd1" xfId="3695" xr:uid="{00000000-0005-0000-0000-0000E30F0000}"/>
    <cellStyle name="Grey" xfId="335" xr:uid="{00000000-0005-0000-0000-0000E40F0000}"/>
    <cellStyle name="Grey 2" xfId="5523" xr:uid="{00000000-0005-0000-0000-0000E50F0000}"/>
    <cellStyle name="Grey_2011-06 Comptes Rec non rec_V1" xfId="5524" xr:uid="{00000000-0005-0000-0000-0000E60F0000}"/>
    <cellStyle name="greyed" xfId="336" xr:uid="{00000000-0005-0000-0000-0000E70F0000}"/>
    <cellStyle name="greyed 2" xfId="795" xr:uid="{00000000-0005-0000-0000-0000E80F0000}"/>
    <cellStyle name="Gut" xfId="3696" xr:uid="{00000000-0005-0000-0000-0000E90F0000}"/>
    <cellStyle name="Hard Percent" xfId="337" xr:uid="{00000000-0005-0000-0000-0000EA0F0000}"/>
    <cellStyle name="Header1" xfId="338" xr:uid="{00000000-0005-0000-0000-0000EB0F0000}"/>
    <cellStyle name="Header1 2" xfId="339" xr:uid="{00000000-0005-0000-0000-0000EC0F0000}"/>
    <cellStyle name="Header1 3" xfId="3697" xr:uid="{00000000-0005-0000-0000-0000ED0F0000}"/>
    <cellStyle name="Header2" xfId="340" xr:uid="{00000000-0005-0000-0000-0000EE0F0000}"/>
    <cellStyle name="Header2 2" xfId="3698" xr:uid="{00000000-0005-0000-0000-0000EF0F0000}"/>
    <cellStyle name="heading" xfId="341" xr:uid="{00000000-0005-0000-0000-0000F00F0000}"/>
    <cellStyle name="Heading 1 [Bold]" xfId="342" xr:uid="{00000000-0005-0000-0000-0000F10F0000}"/>
    <cellStyle name="Heading 1 [Bold] 2" xfId="343" xr:uid="{00000000-0005-0000-0000-0000F20F0000}"/>
    <cellStyle name="Heading 1 [Subtle]" xfId="344" xr:uid="{00000000-0005-0000-0000-0000F30F0000}"/>
    <cellStyle name="Heading 1 1" xfId="345" xr:uid="{00000000-0005-0000-0000-0000F40F0000}"/>
    <cellStyle name="Heading 1 10" xfId="3700" xr:uid="{00000000-0005-0000-0000-0000F50F0000}"/>
    <cellStyle name="Heading 1 11" xfId="3701" xr:uid="{00000000-0005-0000-0000-0000F60F0000}"/>
    <cellStyle name="Heading 1 12" xfId="3702" xr:uid="{00000000-0005-0000-0000-0000F70F0000}"/>
    <cellStyle name="Heading 1 13" xfId="3703" xr:uid="{00000000-0005-0000-0000-0000F80F0000}"/>
    <cellStyle name="Heading 1 14" xfId="3704" xr:uid="{00000000-0005-0000-0000-0000F90F0000}"/>
    <cellStyle name="Heading 1 15" xfId="5526" xr:uid="{00000000-0005-0000-0000-0000FA0F0000}"/>
    <cellStyle name="Heading 1 16" xfId="5501" xr:uid="{00000000-0005-0000-0000-0000FB0F0000}"/>
    <cellStyle name="Heading 1 17" xfId="5486" xr:uid="{00000000-0005-0000-0000-0000FC0F0000}"/>
    <cellStyle name="Heading 1 18" xfId="5503" xr:uid="{00000000-0005-0000-0000-0000FD0F0000}"/>
    <cellStyle name="Heading 1 19" xfId="5484" xr:uid="{00000000-0005-0000-0000-0000FE0F0000}"/>
    <cellStyle name="Heading 1 2" xfId="346" xr:uid="{00000000-0005-0000-0000-0000FF0F0000}"/>
    <cellStyle name="Heading 1 2 2" xfId="347" xr:uid="{00000000-0005-0000-0000-000000100000}"/>
    <cellStyle name="Heading 1 2 2 2" xfId="3705" xr:uid="{00000000-0005-0000-0000-000001100000}"/>
    <cellStyle name="Heading 1 2 3" xfId="1025" xr:uid="{00000000-0005-0000-0000-000002100000}"/>
    <cellStyle name="Heading 1 2 4" xfId="5527" xr:uid="{00000000-0005-0000-0000-000003100000}"/>
    <cellStyle name="Heading 1 2 5" xfId="6263" xr:uid="{00000000-0005-0000-0000-000004100000}"/>
    <cellStyle name="Heading 1 2_20120201 - BoG Template v6" xfId="348" xr:uid="{00000000-0005-0000-0000-000005100000}"/>
    <cellStyle name="Heading 1 20" xfId="5505" xr:uid="{00000000-0005-0000-0000-000006100000}"/>
    <cellStyle name="Heading 1 21" xfId="6205" xr:uid="{00000000-0005-0000-0000-000007100000}"/>
    <cellStyle name="Heading 1 22" xfId="6212" xr:uid="{00000000-0005-0000-0000-000008100000}"/>
    <cellStyle name="Heading 1 23" xfId="6202" xr:uid="{00000000-0005-0000-0000-000009100000}"/>
    <cellStyle name="Heading 1 24" xfId="6241" xr:uid="{00000000-0005-0000-0000-00000A100000}"/>
    <cellStyle name="Heading 1 3" xfId="349" xr:uid="{00000000-0005-0000-0000-00000B100000}"/>
    <cellStyle name="Heading 1 3 2" xfId="3706" xr:uid="{00000000-0005-0000-0000-00000C100000}"/>
    <cellStyle name="Heading 1 3 3" xfId="5528" xr:uid="{00000000-0005-0000-0000-00000D100000}"/>
    <cellStyle name="Heading 1 4" xfId="350" xr:uid="{00000000-0005-0000-0000-00000E100000}"/>
    <cellStyle name="Heading 1 4 2" xfId="3707" xr:uid="{00000000-0005-0000-0000-00000F100000}"/>
    <cellStyle name="Heading 1 5" xfId="351" xr:uid="{00000000-0005-0000-0000-000010100000}"/>
    <cellStyle name="Heading 1 5 2" xfId="3708" xr:uid="{00000000-0005-0000-0000-000011100000}"/>
    <cellStyle name="Heading 1 6" xfId="352" xr:uid="{00000000-0005-0000-0000-000012100000}"/>
    <cellStyle name="Heading 1 6 2" xfId="3709" xr:uid="{00000000-0005-0000-0000-000013100000}"/>
    <cellStyle name="Heading 1 7" xfId="3710" xr:uid="{00000000-0005-0000-0000-000014100000}"/>
    <cellStyle name="Heading 1 8" xfId="3711" xr:uid="{00000000-0005-0000-0000-000015100000}"/>
    <cellStyle name="Heading 1 9" xfId="3712" xr:uid="{00000000-0005-0000-0000-000016100000}"/>
    <cellStyle name="Heading 10" xfId="5502" xr:uid="{00000000-0005-0000-0000-000017100000}"/>
    <cellStyle name="Heading 11" xfId="5485" xr:uid="{00000000-0005-0000-0000-000018100000}"/>
    <cellStyle name="Heading 12" xfId="5504" xr:uid="{00000000-0005-0000-0000-000019100000}"/>
    <cellStyle name="Heading 13" xfId="5483" xr:uid="{00000000-0005-0000-0000-00001A100000}"/>
    <cellStyle name="Heading 14" xfId="5506" xr:uid="{00000000-0005-0000-0000-00001B100000}"/>
    <cellStyle name="Heading 15" xfId="5732" xr:uid="{00000000-0005-0000-0000-00001C100000}"/>
    <cellStyle name="Heading 16" xfId="5758" xr:uid="{00000000-0005-0000-0000-00001D100000}"/>
    <cellStyle name="Heading 17" xfId="5727" xr:uid="{00000000-0005-0000-0000-00001E100000}"/>
    <cellStyle name="Heading 18" xfId="6204" xr:uid="{00000000-0005-0000-0000-00001F100000}"/>
    <cellStyle name="Heading 19" xfId="6213" xr:uid="{00000000-0005-0000-0000-000020100000}"/>
    <cellStyle name="Heading 2 [Bold]" xfId="353" xr:uid="{00000000-0005-0000-0000-000021100000}"/>
    <cellStyle name="Heading 2 [Subtle]" xfId="354" xr:uid="{00000000-0005-0000-0000-000022100000}"/>
    <cellStyle name="Heading 2 1" xfId="355" xr:uid="{00000000-0005-0000-0000-000023100000}"/>
    <cellStyle name="Heading 2 10" xfId="3713" xr:uid="{00000000-0005-0000-0000-000024100000}"/>
    <cellStyle name="Heading 2 11" xfId="3714" xr:uid="{00000000-0005-0000-0000-000025100000}"/>
    <cellStyle name="Heading 2 12" xfId="3715" xr:uid="{00000000-0005-0000-0000-000026100000}"/>
    <cellStyle name="Heading 2 13" xfId="3716" xr:uid="{00000000-0005-0000-0000-000027100000}"/>
    <cellStyle name="Heading 2 14" xfId="3717" xr:uid="{00000000-0005-0000-0000-000028100000}"/>
    <cellStyle name="Heading 2 15" xfId="5529" xr:uid="{00000000-0005-0000-0000-000029100000}"/>
    <cellStyle name="Heading 2 16" xfId="5495" xr:uid="{00000000-0005-0000-0000-00002A100000}"/>
    <cellStyle name="Heading 2 17" xfId="5493" xr:uid="{00000000-0005-0000-0000-00002B100000}"/>
    <cellStyle name="Heading 2 18" xfId="5496" xr:uid="{00000000-0005-0000-0000-00002C100000}"/>
    <cellStyle name="Heading 2 19" xfId="5492" xr:uid="{00000000-0005-0000-0000-00002D100000}"/>
    <cellStyle name="Heading 2 2" xfId="356" xr:uid="{00000000-0005-0000-0000-00002E100000}"/>
    <cellStyle name="Heading 2 2 2" xfId="1026" xr:uid="{00000000-0005-0000-0000-00002F100000}"/>
    <cellStyle name="Heading 2 2 2 2" xfId="3718" xr:uid="{00000000-0005-0000-0000-000030100000}"/>
    <cellStyle name="Heading 2 2 3" xfId="5530" xr:uid="{00000000-0005-0000-0000-000031100000}"/>
    <cellStyle name="Heading 2 2 4" xfId="6420" xr:uid="{00000000-0005-0000-0000-000032100000}"/>
    <cellStyle name="Heading 2 20" xfId="5497" xr:uid="{00000000-0005-0000-0000-000033100000}"/>
    <cellStyle name="Heading 2 21" xfId="6210" xr:uid="{00000000-0005-0000-0000-000034100000}"/>
    <cellStyle name="Heading 2 22" xfId="6209" xr:uid="{00000000-0005-0000-0000-000035100000}"/>
    <cellStyle name="Heading 2 23" xfId="6203" xr:uid="{00000000-0005-0000-0000-000036100000}"/>
    <cellStyle name="Heading 2 24" xfId="6243" xr:uid="{00000000-0005-0000-0000-000037100000}"/>
    <cellStyle name="Heading 2 3" xfId="357" xr:uid="{00000000-0005-0000-0000-000038100000}"/>
    <cellStyle name="Heading 2 3 2" xfId="3719" xr:uid="{00000000-0005-0000-0000-000039100000}"/>
    <cellStyle name="Heading 2 3 3" xfId="5531" xr:uid="{00000000-0005-0000-0000-00003A100000}"/>
    <cellStyle name="Heading 2 4" xfId="3720" xr:uid="{00000000-0005-0000-0000-00003B100000}"/>
    <cellStyle name="Heading 2 5" xfId="3721" xr:uid="{00000000-0005-0000-0000-00003C100000}"/>
    <cellStyle name="Heading 2 6" xfId="3722" xr:uid="{00000000-0005-0000-0000-00003D100000}"/>
    <cellStyle name="Heading 2 7" xfId="3723" xr:uid="{00000000-0005-0000-0000-00003E100000}"/>
    <cellStyle name="Heading 2 8" xfId="3724" xr:uid="{00000000-0005-0000-0000-00003F100000}"/>
    <cellStyle name="Heading 2 9" xfId="3725" xr:uid="{00000000-0005-0000-0000-000040100000}"/>
    <cellStyle name="Heading 20" xfId="6201" xr:uid="{00000000-0005-0000-0000-000041100000}"/>
    <cellStyle name="Heading 3 1" xfId="358" xr:uid="{00000000-0005-0000-0000-000042100000}"/>
    <cellStyle name="Heading 3 10" xfId="3726" xr:uid="{00000000-0005-0000-0000-000043100000}"/>
    <cellStyle name="Heading 3 11" xfId="3727" xr:uid="{00000000-0005-0000-0000-000044100000}"/>
    <cellStyle name="Heading 3 12" xfId="3728" xr:uid="{00000000-0005-0000-0000-000045100000}"/>
    <cellStyle name="Heading 3 13" xfId="3729" xr:uid="{00000000-0005-0000-0000-000046100000}"/>
    <cellStyle name="Heading 3 14" xfId="3730" xr:uid="{00000000-0005-0000-0000-000047100000}"/>
    <cellStyle name="Heading 3 15" xfId="5532" xr:uid="{00000000-0005-0000-0000-000048100000}"/>
    <cellStyle name="Heading 3 16" xfId="6244" xr:uid="{00000000-0005-0000-0000-000049100000}"/>
    <cellStyle name="Heading 3 2" xfId="359" xr:uid="{00000000-0005-0000-0000-00004A100000}"/>
    <cellStyle name="Heading 3 2 2" xfId="1027" xr:uid="{00000000-0005-0000-0000-00004B100000}"/>
    <cellStyle name="Heading 3 2 2 2" xfId="3731" xr:uid="{00000000-0005-0000-0000-00004C100000}"/>
    <cellStyle name="Heading 3 2 3" xfId="6419" xr:uid="{00000000-0005-0000-0000-00004D100000}"/>
    <cellStyle name="Heading 3 3" xfId="360" xr:uid="{00000000-0005-0000-0000-00004E100000}"/>
    <cellStyle name="Heading 3 3 2" xfId="3732" xr:uid="{00000000-0005-0000-0000-00004F100000}"/>
    <cellStyle name="Heading 3 3 3" xfId="5533" xr:uid="{00000000-0005-0000-0000-000050100000}"/>
    <cellStyle name="Heading 3 4" xfId="3733" xr:uid="{00000000-0005-0000-0000-000051100000}"/>
    <cellStyle name="Heading 3 5" xfId="3734" xr:uid="{00000000-0005-0000-0000-000052100000}"/>
    <cellStyle name="Heading 3 6" xfId="3735" xr:uid="{00000000-0005-0000-0000-000053100000}"/>
    <cellStyle name="Heading 3 7" xfId="3736" xr:uid="{00000000-0005-0000-0000-000054100000}"/>
    <cellStyle name="Heading 3 8" xfId="3737" xr:uid="{00000000-0005-0000-0000-000055100000}"/>
    <cellStyle name="Heading 3 9" xfId="3738" xr:uid="{00000000-0005-0000-0000-000056100000}"/>
    <cellStyle name="Heading 3." xfId="361" xr:uid="{00000000-0005-0000-0000-000057100000}"/>
    <cellStyle name="Heading 4 1" xfId="362" xr:uid="{00000000-0005-0000-0000-000058100000}"/>
    <cellStyle name="Heading 4 10" xfId="3739" xr:uid="{00000000-0005-0000-0000-000059100000}"/>
    <cellStyle name="Heading 4 11" xfId="3740" xr:uid="{00000000-0005-0000-0000-00005A100000}"/>
    <cellStyle name="Heading 4 12" xfId="3741" xr:uid="{00000000-0005-0000-0000-00005B100000}"/>
    <cellStyle name="Heading 4 13" xfId="3742" xr:uid="{00000000-0005-0000-0000-00005C100000}"/>
    <cellStyle name="Heading 4 14" xfId="3743" xr:uid="{00000000-0005-0000-0000-00005D100000}"/>
    <cellStyle name="Heading 4 15" xfId="5534" xr:uid="{00000000-0005-0000-0000-00005E100000}"/>
    <cellStyle name="Heading 4 16" xfId="6245" xr:uid="{00000000-0005-0000-0000-00005F100000}"/>
    <cellStyle name="Heading 4 2" xfId="363" xr:uid="{00000000-0005-0000-0000-000060100000}"/>
    <cellStyle name="Heading 4 2 2" xfId="1028" xr:uid="{00000000-0005-0000-0000-000061100000}"/>
    <cellStyle name="Heading 4 2 2 2" xfId="3744" xr:uid="{00000000-0005-0000-0000-000062100000}"/>
    <cellStyle name="Heading 4 2 3" xfId="6418" xr:uid="{00000000-0005-0000-0000-000063100000}"/>
    <cellStyle name="Heading 4 3" xfId="364" xr:uid="{00000000-0005-0000-0000-000064100000}"/>
    <cellStyle name="Heading 4 3 2" xfId="3745" xr:uid="{00000000-0005-0000-0000-000065100000}"/>
    <cellStyle name="Heading 4 3 3" xfId="5536" xr:uid="{00000000-0005-0000-0000-000066100000}"/>
    <cellStyle name="Heading 4 4" xfId="365" xr:uid="{00000000-0005-0000-0000-000067100000}"/>
    <cellStyle name="Heading 4 4 2" xfId="3746" xr:uid="{00000000-0005-0000-0000-000068100000}"/>
    <cellStyle name="Heading 4 5" xfId="3747" xr:uid="{00000000-0005-0000-0000-000069100000}"/>
    <cellStyle name="Heading 4 6" xfId="3748" xr:uid="{00000000-0005-0000-0000-00006A100000}"/>
    <cellStyle name="Heading 4 7" xfId="3749" xr:uid="{00000000-0005-0000-0000-00006B100000}"/>
    <cellStyle name="Heading 4 8" xfId="3750" xr:uid="{00000000-0005-0000-0000-00006C100000}"/>
    <cellStyle name="Heading 4 9" xfId="3751" xr:uid="{00000000-0005-0000-0000-00006D100000}"/>
    <cellStyle name="Heading 4." xfId="366" xr:uid="{00000000-0005-0000-0000-00006E100000}"/>
    <cellStyle name="Heading 5" xfId="3752" xr:uid="{00000000-0005-0000-0000-00006F100000}"/>
    <cellStyle name="Heading 5 2" xfId="4958" xr:uid="{00000000-0005-0000-0000-000070100000}"/>
    <cellStyle name="Heading 6" xfId="3699" xr:uid="{00000000-0005-0000-0000-000071100000}"/>
    <cellStyle name="Heading 7" xfId="4957" xr:uid="{00000000-0005-0000-0000-000072100000}"/>
    <cellStyle name="Heading 8" xfId="4990" xr:uid="{00000000-0005-0000-0000-000073100000}"/>
    <cellStyle name="Heading 9" xfId="5525" xr:uid="{00000000-0005-0000-0000-000074100000}"/>
    <cellStyle name="Heading column" xfId="367" xr:uid="{00000000-0005-0000-0000-000075100000}"/>
    <cellStyle name="HEADING1" xfId="368" xr:uid="{00000000-0005-0000-0000-000076100000}"/>
    <cellStyle name="Heading1 1" xfId="369" xr:uid="{00000000-0005-0000-0000-000077100000}"/>
    <cellStyle name="HEADING1 10" xfId="5479" xr:uid="{00000000-0005-0000-0000-000078100000}"/>
    <cellStyle name="HEADING1 11" xfId="5507" xr:uid="{00000000-0005-0000-0000-000079100000}"/>
    <cellStyle name="HEADING1 12" xfId="5478" xr:uid="{00000000-0005-0000-0000-00007A100000}"/>
    <cellStyle name="HEADING1 13" xfId="5509" xr:uid="{00000000-0005-0000-0000-00007B100000}"/>
    <cellStyle name="HEADING1 14" xfId="5477" xr:uid="{00000000-0005-0000-0000-00007C100000}"/>
    <cellStyle name="HEADING1 15" xfId="5731" xr:uid="{00000000-0005-0000-0000-00007D100000}"/>
    <cellStyle name="HEADING1 16" xfId="5759" xr:uid="{00000000-0005-0000-0000-00007E100000}"/>
    <cellStyle name="HEADING1 17" xfId="5753" xr:uid="{00000000-0005-0000-0000-00007F100000}"/>
    <cellStyle name="HEADING1 18" xfId="6215" xr:uid="{00000000-0005-0000-0000-000080100000}"/>
    <cellStyle name="HEADING1 19" xfId="6200" xr:uid="{00000000-0005-0000-0000-000081100000}"/>
    <cellStyle name="HEADING1 2" xfId="796" xr:uid="{00000000-0005-0000-0000-000082100000}"/>
    <cellStyle name="HEADING1 20" xfId="6214" xr:uid="{00000000-0005-0000-0000-000083100000}"/>
    <cellStyle name="HEADING1 3" xfId="919" xr:uid="{00000000-0005-0000-0000-000084100000}"/>
    <cellStyle name="HEADING1 4" xfId="949" xr:uid="{00000000-0005-0000-0000-000085100000}"/>
    <cellStyle name="HEADING1 5" xfId="1029" xr:uid="{00000000-0005-0000-0000-000086100000}"/>
    <cellStyle name="HEADING1 6" xfId="3753" xr:uid="{00000000-0005-0000-0000-000087100000}"/>
    <cellStyle name="HEADING1 7" xfId="4910" xr:uid="{00000000-0005-0000-0000-000088100000}"/>
    <cellStyle name="HEADING1 8" xfId="4989" xr:uid="{00000000-0005-0000-0000-000089100000}"/>
    <cellStyle name="HEADING1 9" xfId="5538" xr:uid="{00000000-0005-0000-0000-00008A100000}"/>
    <cellStyle name="heading1_Broker estimates" xfId="370" xr:uid="{00000000-0005-0000-0000-00008B100000}"/>
    <cellStyle name="Heading2" xfId="371" xr:uid="{00000000-0005-0000-0000-00008C100000}"/>
    <cellStyle name="HEADING2 2" xfId="797" xr:uid="{00000000-0005-0000-0000-00008D100000}"/>
    <cellStyle name="Heading3" xfId="372" xr:uid="{00000000-0005-0000-0000-00008E100000}"/>
    <cellStyle name="Heading4" xfId="373" xr:uid="{00000000-0005-0000-0000-00008F100000}"/>
    <cellStyle name="Heading5" xfId="374" xr:uid="{00000000-0005-0000-0000-000090100000}"/>
    <cellStyle name="Heading6" xfId="375" xr:uid="{00000000-0005-0000-0000-000091100000}"/>
    <cellStyle name="headingColumn" xfId="376" xr:uid="{00000000-0005-0000-0000-000092100000}"/>
    <cellStyle name="headingColumn1" xfId="377" xr:uid="{00000000-0005-0000-0000-000093100000}"/>
    <cellStyle name="headingColumn2" xfId="378" xr:uid="{00000000-0005-0000-0000-000094100000}"/>
    <cellStyle name="headingColumn2 2" xfId="6302" xr:uid="{00000000-0005-0000-0000-000095100000}"/>
    <cellStyle name="headingMid" xfId="379" xr:uid="{00000000-0005-0000-0000-000096100000}"/>
    <cellStyle name="headingRight" xfId="380" xr:uid="{00000000-0005-0000-0000-000097100000}"/>
    <cellStyle name="headings" xfId="3754" xr:uid="{00000000-0005-0000-0000-000098100000}"/>
    <cellStyle name="HeadingTable" xfId="381" xr:uid="{00000000-0005-0000-0000-000099100000}"/>
    <cellStyle name="headingTop" xfId="382" xr:uid="{00000000-0005-0000-0000-00009A100000}"/>
    <cellStyle name="helper" xfId="383" xr:uid="{00000000-0005-0000-0000-00009B100000}"/>
    <cellStyle name="hidden" xfId="384" xr:uid="{00000000-0005-0000-0000-00009C100000}"/>
    <cellStyle name="highlightExposure" xfId="385" xr:uid="{00000000-0005-0000-0000-00009D100000}"/>
    <cellStyle name="highlightExposure 2" xfId="798" xr:uid="{00000000-0005-0000-0000-00009E100000}"/>
    <cellStyle name="highlightPD" xfId="386" xr:uid="{00000000-0005-0000-0000-00009F100000}"/>
    <cellStyle name="highlightPD 2" xfId="799" xr:uid="{00000000-0005-0000-0000-0000A0100000}"/>
    <cellStyle name="highlightPercentage" xfId="387" xr:uid="{00000000-0005-0000-0000-0000A1100000}"/>
    <cellStyle name="highlightPercentage 2" xfId="800" xr:uid="{00000000-0005-0000-0000-0000A2100000}"/>
    <cellStyle name="highlightText" xfId="388" xr:uid="{00000000-0005-0000-0000-0000A3100000}"/>
    <cellStyle name="highlightText 2" xfId="801" xr:uid="{00000000-0005-0000-0000-0000A4100000}"/>
    <cellStyle name="Horizontal" xfId="389" xr:uid="{00000000-0005-0000-0000-0000A5100000}"/>
    <cellStyle name="Hyperlink" xfId="914" builtinId="8"/>
    <cellStyle name="Hyperlink 2" xfId="390" xr:uid="{00000000-0005-0000-0000-0000A7100000}"/>
    <cellStyle name="Hyperlink 2 2" xfId="802" xr:uid="{00000000-0005-0000-0000-0000A8100000}"/>
    <cellStyle name="Hyperlink 2 2 2" xfId="3755" xr:uid="{00000000-0005-0000-0000-0000A9100000}"/>
    <cellStyle name="Hyperlink 2 3" xfId="1030" xr:uid="{00000000-0005-0000-0000-0000AA100000}"/>
    <cellStyle name="Îáû÷íûé_23_1 " xfId="391" xr:uid="{00000000-0005-0000-0000-0000AB100000}"/>
    <cellStyle name="Iiieoiaoeeu [0]_AAOI.11% (2)" xfId="3756" xr:uid="{00000000-0005-0000-0000-0000AC100000}"/>
    <cellStyle name="Íïìéóìáôéêü [0]_ÅÍÅÑÃÇÔÉÊÏ" xfId="3757" xr:uid="{00000000-0005-0000-0000-0000AD100000}"/>
    <cellStyle name="Iiieoiaoeeu_AAOI.11% (2)" xfId="3758" xr:uid="{00000000-0005-0000-0000-0000AE100000}"/>
    <cellStyle name="Íïìéóìáôéêü_ÅÍÅÑÃÇÔÉÊÏ" xfId="3759" xr:uid="{00000000-0005-0000-0000-0000AF100000}"/>
    <cellStyle name="imf-one decimal" xfId="392" xr:uid="{00000000-0005-0000-0000-0000B0100000}"/>
    <cellStyle name="imf-zero decimal" xfId="393" xr:uid="{00000000-0005-0000-0000-0000B1100000}"/>
    <cellStyle name="Inactive" xfId="394" xr:uid="{00000000-0005-0000-0000-0000B2100000}"/>
    <cellStyle name="Input [yellow]" xfId="3760" xr:uid="{00000000-0005-0000-0000-0000B3100000}"/>
    <cellStyle name="Input [yellow] 2" xfId="5540" xr:uid="{00000000-0005-0000-0000-0000B4100000}"/>
    <cellStyle name="Input [yellow]_2011-06 Comptes Rec non rec_V1" xfId="5541" xr:uid="{00000000-0005-0000-0000-0000B5100000}"/>
    <cellStyle name="Input 1" xfId="395" xr:uid="{00000000-0005-0000-0000-0000B6100000}"/>
    <cellStyle name="Input 10" xfId="3761" xr:uid="{00000000-0005-0000-0000-0000B7100000}"/>
    <cellStyle name="Input 11" xfId="3762" xr:uid="{00000000-0005-0000-0000-0000B8100000}"/>
    <cellStyle name="Input 12" xfId="3763" xr:uid="{00000000-0005-0000-0000-0000B9100000}"/>
    <cellStyle name="Input 13" xfId="3764" xr:uid="{00000000-0005-0000-0000-0000BA100000}"/>
    <cellStyle name="Input 14" xfId="3765" xr:uid="{00000000-0005-0000-0000-0000BB100000}"/>
    <cellStyle name="Input 15" xfId="5539" xr:uid="{00000000-0005-0000-0000-0000BC100000}"/>
    <cellStyle name="Input 16" xfId="5471" xr:uid="{00000000-0005-0000-0000-0000BD100000}"/>
    <cellStyle name="Input 17" xfId="5514" xr:uid="{00000000-0005-0000-0000-0000BE100000}"/>
    <cellStyle name="Input 18" xfId="5470" xr:uid="{00000000-0005-0000-0000-0000BF100000}"/>
    <cellStyle name="Input 19" xfId="5517" xr:uid="{00000000-0005-0000-0000-0000C0100000}"/>
    <cellStyle name="Input 2" xfId="396" xr:uid="{00000000-0005-0000-0000-0000C1100000}"/>
    <cellStyle name="Input 2 2" xfId="1031" xr:uid="{00000000-0005-0000-0000-0000C2100000}"/>
    <cellStyle name="Input 2 3" xfId="3766" xr:uid="{00000000-0005-0000-0000-0000C3100000}"/>
    <cellStyle name="Input 2 4" xfId="6412" xr:uid="{00000000-0005-0000-0000-0000C4100000}"/>
    <cellStyle name="Input 20" xfId="5469" xr:uid="{00000000-0005-0000-0000-0000C5100000}"/>
    <cellStyle name="Input 21" xfId="6217" xr:uid="{00000000-0005-0000-0000-0000C6100000}"/>
    <cellStyle name="Input 22" xfId="6199" xr:uid="{00000000-0005-0000-0000-0000C7100000}"/>
    <cellStyle name="Input 23" xfId="6216" xr:uid="{00000000-0005-0000-0000-0000C8100000}"/>
    <cellStyle name="Input 24" xfId="6246" xr:uid="{00000000-0005-0000-0000-0000C9100000}"/>
    <cellStyle name="Input 3" xfId="397" xr:uid="{00000000-0005-0000-0000-0000CA100000}"/>
    <cellStyle name="Input 3 2" xfId="3767" xr:uid="{00000000-0005-0000-0000-0000CB100000}"/>
    <cellStyle name="Input 3 3" xfId="5542" xr:uid="{00000000-0005-0000-0000-0000CC100000}"/>
    <cellStyle name="Input 4" xfId="3768" xr:uid="{00000000-0005-0000-0000-0000CD100000}"/>
    <cellStyle name="Input 5" xfId="3769" xr:uid="{00000000-0005-0000-0000-0000CE100000}"/>
    <cellStyle name="Input 6" xfId="3770" xr:uid="{00000000-0005-0000-0000-0000CF100000}"/>
    <cellStyle name="Input 7" xfId="3771" xr:uid="{00000000-0005-0000-0000-0000D0100000}"/>
    <cellStyle name="Input 8" xfId="3772" xr:uid="{00000000-0005-0000-0000-0000D1100000}"/>
    <cellStyle name="Input 9" xfId="3773" xr:uid="{00000000-0005-0000-0000-0000D2100000}"/>
    <cellStyle name="Input bps" xfId="398" xr:uid="{00000000-0005-0000-0000-0000D3100000}"/>
    <cellStyle name="Input bps 2" xfId="399" xr:uid="{00000000-0005-0000-0000-0000D4100000}"/>
    <cellStyle name="Input bps 2 2" xfId="3775" xr:uid="{00000000-0005-0000-0000-0000D5100000}"/>
    <cellStyle name="Input bps 2 2 2" xfId="5785" xr:uid="{00000000-0005-0000-0000-0000D6100000}"/>
    <cellStyle name="Input bps 2 2 2 2" xfId="6848" xr:uid="{00000000-0005-0000-0000-0000D7100000}"/>
    <cellStyle name="Input bps 2 2 3" xfId="6036" xr:uid="{00000000-0005-0000-0000-0000D8100000}"/>
    <cellStyle name="Input bps 2 2 3 2" xfId="7094" xr:uid="{00000000-0005-0000-0000-0000D9100000}"/>
    <cellStyle name="Input bps 2 2 4" xfId="6582" xr:uid="{00000000-0005-0000-0000-0000DA100000}"/>
    <cellStyle name="Input bps 2 3" xfId="4960" xr:uid="{00000000-0005-0000-0000-0000DB100000}"/>
    <cellStyle name="Input bps 2 3 2" xfId="5844" xr:uid="{00000000-0005-0000-0000-0000DC100000}"/>
    <cellStyle name="Input bps 2 3 2 2" xfId="6905" xr:uid="{00000000-0005-0000-0000-0000DD100000}"/>
    <cellStyle name="Input bps 2 3 3" xfId="6037" xr:uid="{00000000-0005-0000-0000-0000DE100000}"/>
    <cellStyle name="Input bps 2 3 3 2" xfId="7095" xr:uid="{00000000-0005-0000-0000-0000DF100000}"/>
    <cellStyle name="Input bps 2 3 4" xfId="6639" xr:uid="{00000000-0005-0000-0000-0000E0100000}"/>
    <cellStyle name="Input bps 2 4" xfId="5037" xr:uid="{00000000-0005-0000-0000-0000E1100000}"/>
    <cellStyle name="Input bps 2 4 2" xfId="5898" xr:uid="{00000000-0005-0000-0000-0000E2100000}"/>
    <cellStyle name="Input bps 2 4 2 2" xfId="6959" xr:uid="{00000000-0005-0000-0000-0000E3100000}"/>
    <cellStyle name="Input bps 2 4 3" xfId="6038" xr:uid="{00000000-0005-0000-0000-0000E4100000}"/>
    <cellStyle name="Input bps 2 4 3 2" xfId="7096" xr:uid="{00000000-0005-0000-0000-0000E5100000}"/>
    <cellStyle name="Input bps 2 4 4" xfId="6701" xr:uid="{00000000-0005-0000-0000-0000E6100000}"/>
    <cellStyle name="Input bps 2 5" xfId="5698" xr:uid="{00000000-0005-0000-0000-0000E7100000}"/>
    <cellStyle name="Input bps 2 5 2" xfId="6789" xr:uid="{00000000-0005-0000-0000-0000E8100000}"/>
    <cellStyle name="Input bps 2 6" xfId="6039" xr:uid="{00000000-0005-0000-0000-0000E9100000}"/>
    <cellStyle name="Input bps 2 6 2" xfId="7097" xr:uid="{00000000-0005-0000-0000-0000EA100000}"/>
    <cellStyle name="Input bps 2 7" xfId="6300" xr:uid="{00000000-0005-0000-0000-0000EB100000}"/>
    <cellStyle name="Input bps 2 7 2" xfId="7267" xr:uid="{00000000-0005-0000-0000-0000EC100000}"/>
    <cellStyle name="Input bps 2 8" xfId="6473" xr:uid="{00000000-0005-0000-0000-0000ED100000}"/>
    <cellStyle name="Input bps 3" xfId="3774" xr:uid="{00000000-0005-0000-0000-0000EE100000}"/>
    <cellStyle name="Input bps 3 2" xfId="5784" xr:uid="{00000000-0005-0000-0000-0000EF100000}"/>
    <cellStyle name="Input bps 3 2 2" xfId="6847" xr:uid="{00000000-0005-0000-0000-0000F0100000}"/>
    <cellStyle name="Input bps 3 3" xfId="6040" xr:uid="{00000000-0005-0000-0000-0000F1100000}"/>
    <cellStyle name="Input bps 3 3 2" xfId="7098" xr:uid="{00000000-0005-0000-0000-0000F2100000}"/>
    <cellStyle name="Input bps 3 4" xfId="6581" xr:uid="{00000000-0005-0000-0000-0000F3100000}"/>
    <cellStyle name="Input bps 4" xfId="4959" xr:uid="{00000000-0005-0000-0000-0000F4100000}"/>
    <cellStyle name="Input bps 4 2" xfId="5843" xr:uid="{00000000-0005-0000-0000-0000F5100000}"/>
    <cellStyle name="Input bps 4 2 2" xfId="6904" xr:uid="{00000000-0005-0000-0000-0000F6100000}"/>
    <cellStyle name="Input bps 4 3" xfId="6041" xr:uid="{00000000-0005-0000-0000-0000F7100000}"/>
    <cellStyle name="Input bps 4 3 2" xfId="7099" xr:uid="{00000000-0005-0000-0000-0000F8100000}"/>
    <cellStyle name="Input bps 4 4" xfId="6638" xr:uid="{00000000-0005-0000-0000-0000F9100000}"/>
    <cellStyle name="Input bps 5" xfId="5036" xr:uid="{00000000-0005-0000-0000-0000FA100000}"/>
    <cellStyle name="Input bps 5 2" xfId="5897" xr:uid="{00000000-0005-0000-0000-0000FB100000}"/>
    <cellStyle name="Input bps 5 2 2" xfId="6958" xr:uid="{00000000-0005-0000-0000-0000FC100000}"/>
    <cellStyle name="Input bps 5 3" xfId="6042" xr:uid="{00000000-0005-0000-0000-0000FD100000}"/>
    <cellStyle name="Input bps 5 3 2" xfId="7100" xr:uid="{00000000-0005-0000-0000-0000FE100000}"/>
    <cellStyle name="Input bps 5 4" xfId="6700" xr:uid="{00000000-0005-0000-0000-0000FF100000}"/>
    <cellStyle name="Input bps 6" xfId="5697" xr:uid="{00000000-0005-0000-0000-000000110000}"/>
    <cellStyle name="Input bps 6 2" xfId="6788" xr:uid="{00000000-0005-0000-0000-000001110000}"/>
    <cellStyle name="Input bps 7" xfId="6043" xr:uid="{00000000-0005-0000-0000-000002110000}"/>
    <cellStyle name="Input bps 7 2" xfId="7101" xr:uid="{00000000-0005-0000-0000-000003110000}"/>
    <cellStyle name="Input bps 8" xfId="6301" xr:uid="{00000000-0005-0000-0000-000004110000}"/>
    <cellStyle name="Input bps 8 2" xfId="7268" xr:uid="{00000000-0005-0000-0000-000005110000}"/>
    <cellStyle name="Input bps 9" xfId="6472" xr:uid="{00000000-0005-0000-0000-000006110000}"/>
    <cellStyle name="Input bps_1.Mazar's Dashboard_Master File_GenExps_Procur Emporiki working_18 09 2013 v_new" xfId="3776" xr:uid="{00000000-0005-0000-0000-000007110000}"/>
    <cellStyle name="Input date" xfId="400" xr:uid="{00000000-0005-0000-0000-000008110000}"/>
    <cellStyle name="Input date 2" xfId="401" xr:uid="{00000000-0005-0000-0000-000009110000}"/>
    <cellStyle name="Input date 2 2" xfId="3778" xr:uid="{00000000-0005-0000-0000-00000A110000}"/>
    <cellStyle name="Input date 2 2 2" xfId="5787" xr:uid="{00000000-0005-0000-0000-00000B110000}"/>
    <cellStyle name="Input date 2 2 2 2" xfId="6850" xr:uid="{00000000-0005-0000-0000-00000C110000}"/>
    <cellStyle name="Input date 2 2 3" xfId="6044" xr:uid="{00000000-0005-0000-0000-00000D110000}"/>
    <cellStyle name="Input date 2 2 3 2" xfId="7102" xr:uid="{00000000-0005-0000-0000-00000E110000}"/>
    <cellStyle name="Input date 2 2 4" xfId="6584" xr:uid="{00000000-0005-0000-0000-00000F110000}"/>
    <cellStyle name="Input date 2 3" xfId="4962" xr:uid="{00000000-0005-0000-0000-000010110000}"/>
    <cellStyle name="Input date 2 3 2" xfId="5846" xr:uid="{00000000-0005-0000-0000-000011110000}"/>
    <cellStyle name="Input date 2 3 2 2" xfId="6907" xr:uid="{00000000-0005-0000-0000-000012110000}"/>
    <cellStyle name="Input date 2 3 3" xfId="6045" xr:uid="{00000000-0005-0000-0000-000013110000}"/>
    <cellStyle name="Input date 2 3 3 2" xfId="7103" xr:uid="{00000000-0005-0000-0000-000014110000}"/>
    <cellStyle name="Input date 2 3 4" xfId="6641" xr:uid="{00000000-0005-0000-0000-000015110000}"/>
    <cellStyle name="Input date 2 4" xfId="5039" xr:uid="{00000000-0005-0000-0000-000016110000}"/>
    <cellStyle name="Input date 2 4 2" xfId="5900" xr:uid="{00000000-0005-0000-0000-000017110000}"/>
    <cellStyle name="Input date 2 4 2 2" xfId="6961" xr:uid="{00000000-0005-0000-0000-000018110000}"/>
    <cellStyle name="Input date 2 4 3" xfId="6046" xr:uid="{00000000-0005-0000-0000-000019110000}"/>
    <cellStyle name="Input date 2 4 3 2" xfId="7104" xr:uid="{00000000-0005-0000-0000-00001A110000}"/>
    <cellStyle name="Input date 2 4 4" xfId="6703" xr:uid="{00000000-0005-0000-0000-00001B110000}"/>
    <cellStyle name="Input date 2 5" xfId="5700" xr:uid="{00000000-0005-0000-0000-00001C110000}"/>
    <cellStyle name="Input date 2 5 2" xfId="6791" xr:uid="{00000000-0005-0000-0000-00001D110000}"/>
    <cellStyle name="Input date 2 6" xfId="6047" xr:uid="{00000000-0005-0000-0000-00001E110000}"/>
    <cellStyle name="Input date 2 6 2" xfId="7105" xr:uid="{00000000-0005-0000-0000-00001F110000}"/>
    <cellStyle name="Input date 2 7" xfId="6298" xr:uid="{00000000-0005-0000-0000-000020110000}"/>
    <cellStyle name="Input date 2 7 2" xfId="7265" xr:uid="{00000000-0005-0000-0000-000021110000}"/>
    <cellStyle name="Input date 2 8" xfId="6475" xr:uid="{00000000-0005-0000-0000-000022110000}"/>
    <cellStyle name="Input date 3" xfId="3777" xr:uid="{00000000-0005-0000-0000-000023110000}"/>
    <cellStyle name="Input date 3 2" xfId="5786" xr:uid="{00000000-0005-0000-0000-000024110000}"/>
    <cellStyle name="Input date 3 2 2" xfId="6849" xr:uid="{00000000-0005-0000-0000-000025110000}"/>
    <cellStyle name="Input date 3 3" xfId="6048" xr:uid="{00000000-0005-0000-0000-000026110000}"/>
    <cellStyle name="Input date 3 3 2" xfId="7106" xr:uid="{00000000-0005-0000-0000-000027110000}"/>
    <cellStyle name="Input date 3 4" xfId="6583" xr:uid="{00000000-0005-0000-0000-000028110000}"/>
    <cellStyle name="Input date 4" xfId="4961" xr:uid="{00000000-0005-0000-0000-000029110000}"/>
    <cellStyle name="Input date 4 2" xfId="5845" xr:uid="{00000000-0005-0000-0000-00002A110000}"/>
    <cellStyle name="Input date 4 2 2" xfId="6906" xr:uid="{00000000-0005-0000-0000-00002B110000}"/>
    <cellStyle name="Input date 4 3" xfId="6049" xr:uid="{00000000-0005-0000-0000-00002C110000}"/>
    <cellStyle name="Input date 4 3 2" xfId="7107" xr:uid="{00000000-0005-0000-0000-00002D110000}"/>
    <cellStyle name="Input date 4 4" xfId="6640" xr:uid="{00000000-0005-0000-0000-00002E110000}"/>
    <cellStyle name="Input date 5" xfId="5038" xr:uid="{00000000-0005-0000-0000-00002F110000}"/>
    <cellStyle name="Input date 5 2" xfId="5899" xr:uid="{00000000-0005-0000-0000-000030110000}"/>
    <cellStyle name="Input date 5 2 2" xfId="6960" xr:uid="{00000000-0005-0000-0000-000031110000}"/>
    <cellStyle name="Input date 5 3" xfId="6050" xr:uid="{00000000-0005-0000-0000-000032110000}"/>
    <cellStyle name="Input date 5 3 2" xfId="7108" xr:uid="{00000000-0005-0000-0000-000033110000}"/>
    <cellStyle name="Input date 5 4" xfId="6702" xr:uid="{00000000-0005-0000-0000-000034110000}"/>
    <cellStyle name="Input date 6" xfId="5699" xr:uid="{00000000-0005-0000-0000-000035110000}"/>
    <cellStyle name="Input date 6 2" xfId="6790" xr:uid="{00000000-0005-0000-0000-000036110000}"/>
    <cellStyle name="Input date 7" xfId="6051" xr:uid="{00000000-0005-0000-0000-000037110000}"/>
    <cellStyle name="Input date 7 2" xfId="7109" xr:uid="{00000000-0005-0000-0000-000038110000}"/>
    <cellStyle name="Input date 8" xfId="6299" xr:uid="{00000000-0005-0000-0000-000039110000}"/>
    <cellStyle name="Input date 8 2" xfId="7266" xr:uid="{00000000-0005-0000-0000-00003A110000}"/>
    <cellStyle name="Input date 9" xfId="6474" xr:uid="{00000000-0005-0000-0000-00003B110000}"/>
    <cellStyle name="Input date_1.Mazar's Dashboard_Master File_GenExps_Procur Emporiki working_18 09 2013 v_new" xfId="3779" xr:uid="{00000000-0005-0000-0000-00003C110000}"/>
    <cellStyle name="Input general" xfId="402" xr:uid="{00000000-0005-0000-0000-00003D110000}"/>
    <cellStyle name="Input general 10" xfId="5465" xr:uid="{00000000-0005-0000-0000-00003E110000}"/>
    <cellStyle name="Input general 10 2" xfId="6743" xr:uid="{00000000-0005-0000-0000-00003F110000}"/>
    <cellStyle name="Input general 11" xfId="5701" xr:uid="{00000000-0005-0000-0000-000040110000}"/>
    <cellStyle name="Input general 11 2" xfId="6792" xr:uid="{00000000-0005-0000-0000-000041110000}"/>
    <cellStyle name="Input general 12" xfId="6052" xr:uid="{00000000-0005-0000-0000-000042110000}"/>
    <cellStyle name="Input general 12 2" xfId="7110" xr:uid="{00000000-0005-0000-0000-000043110000}"/>
    <cellStyle name="Input general 13" xfId="6218" xr:uid="{00000000-0005-0000-0000-000044110000}"/>
    <cellStyle name="Input general 13 2" xfId="7230" xr:uid="{00000000-0005-0000-0000-000045110000}"/>
    <cellStyle name="Input general 14" xfId="6476" xr:uid="{00000000-0005-0000-0000-000046110000}"/>
    <cellStyle name="Input general 2" xfId="403" xr:uid="{00000000-0005-0000-0000-000047110000}"/>
    <cellStyle name="Input general 2 2" xfId="404" xr:uid="{00000000-0005-0000-0000-000048110000}"/>
    <cellStyle name="Input general 2 2 2" xfId="3782" xr:uid="{00000000-0005-0000-0000-000049110000}"/>
    <cellStyle name="Input general 2 2 2 2" xfId="5790" xr:uid="{00000000-0005-0000-0000-00004A110000}"/>
    <cellStyle name="Input general 2 2 2 2 2" xfId="6853" xr:uid="{00000000-0005-0000-0000-00004B110000}"/>
    <cellStyle name="Input general 2 2 2 3" xfId="6053" xr:uid="{00000000-0005-0000-0000-00004C110000}"/>
    <cellStyle name="Input general 2 2 2 3 2" xfId="7111" xr:uid="{00000000-0005-0000-0000-00004D110000}"/>
    <cellStyle name="Input general 2 2 2 4" xfId="6587" xr:uid="{00000000-0005-0000-0000-00004E110000}"/>
    <cellStyle name="Input general 2 2 3" xfId="4964" xr:uid="{00000000-0005-0000-0000-00004F110000}"/>
    <cellStyle name="Input general 2 2 3 2" xfId="5848" xr:uid="{00000000-0005-0000-0000-000050110000}"/>
    <cellStyle name="Input general 2 2 3 2 2" xfId="6909" xr:uid="{00000000-0005-0000-0000-000051110000}"/>
    <cellStyle name="Input general 2 2 3 3" xfId="6054" xr:uid="{00000000-0005-0000-0000-000052110000}"/>
    <cellStyle name="Input general 2 2 3 3 2" xfId="7112" xr:uid="{00000000-0005-0000-0000-000053110000}"/>
    <cellStyle name="Input general 2 2 3 4" xfId="6643" xr:uid="{00000000-0005-0000-0000-000054110000}"/>
    <cellStyle name="Input general 2 2 4" xfId="5042" xr:uid="{00000000-0005-0000-0000-000055110000}"/>
    <cellStyle name="Input general 2 2 4 2" xfId="5903" xr:uid="{00000000-0005-0000-0000-000056110000}"/>
    <cellStyle name="Input general 2 2 4 2 2" xfId="6964" xr:uid="{00000000-0005-0000-0000-000057110000}"/>
    <cellStyle name="Input general 2 2 4 3" xfId="6055" xr:uid="{00000000-0005-0000-0000-000058110000}"/>
    <cellStyle name="Input general 2 2 4 3 2" xfId="7113" xr:uid="{00000000-0005-0000-0000-000059110000}"/>
    <cellStyle name="Input general 2 2 4 4" xfId="6706" xr:uid="{00000000-0005-0000-0000-00005A110000}"/>
    <cellStyle name="Input general 2 2 5" xfId="5703" xr:uid="{00000000-0005-0000-0000-00005B110000}"/>
    <cellStyle name="Input general 2 2 5 2" xfId="6794" xr:uid="{00000000-0005-0000-0000-00005C110000}"/>
    <cellStyle name="Input general 2 2 6" xfId="6056" xr:uid="{00000000-0005-0000-0000-00005D110000}"/>
    <cellStyle name="Input general 2 2 6 2" xfId="7114" xr:uid="{00000000-0005-0000-0000-00005E110000}"/>
    <cellStyle name="Input general 2 2 7" xfId="6296" xr:uid="{00000000-0005-0000-0000-00005F110000}"/>
    <cellStyle name="Input general 2 2 7 2" xfId="7263" xr:uid="{00000000-0005-0000-0000-000060110000}"/>
    <cellStyle name="Input general 2 2 8" xfId="6478" xr:uid="{00000000-0005-0000-0000-000061110000}"/>
    <cellStyle name="Input general 2 3" xfId="3781" xr:uid="{00000000-0005-0000-0000-000062110000}"/>
    <cellStyle name="Input general 2 3 2" xfId="5789" xr:uid="{00000000-0005-0000-0000-000063110000}"/>
    <cellStyle name="Input general 2 3 2 2" xfId="6852" xr:uid="{00000000-0005-0000-0000-000064110000}"/>
    <cellStyle name="Input general 2 3 3" xfId="6057" xr:uid="{00000000-0005-0000-0000-000065110000}"/>
    <cellStyle name="Input general 2 3 3 2" xfId="7115" xr:uid="{00000000-0005-0000-0000-000066110000}"/>
    <cellStyle name="Input general 2 3 4" xfId="6586" xr:uid="{00000000-0005-0000-0000-000067110000}"/>
    <cellStyle name="Input general 2 4" xfId="4963" xr:uid="{00000000-0005-0000-0000-000068110000}"/>
    <cellStyle name="Input general 2 4 2" xfId="5847" xr:uid="{00000000-0005-0000-0000-000069110000}"/>
    <cellStyle name="Input general 2 4 2 2" xfId="6908" xr:uid="{00000000-0005-0000-0000-00006A110000}"/>
    <cellStyle name="Input general 2 4 3" xfId="6058" xr:uid="{00000000-0005-0000-0000-00006B110000}"/>
    <cellStyle name="Input general 2 4 3 2" xfId="7116" xr:uid="{00000000-0005-0000-0000-00006C110000}"/>
    <cellStyle name="Input general 2 4 4" xfId="6642" xr:uid="{00000000-0005-0000-0000-00006D110000}"/>
    <cellStyle name="Input general 2 5" xfId="5041" xr:uid="{00000000-0005-0000-0000-00006E110000}"/>
    <cellStyle name="Input general 2 5 2" xfId="5902" xr:uid="{00000000-0005-0000-0000-00006F110000}"/>
    <cellStyle name="Input general 2 5 2 2" xfId="6963" xr:uid="{00000000-0005-0000-0000-000070110000}"/>
    <cellStyle name="Input general 2 5 3" xfId="6059" xr:uid="{00000000-0005-0000-0000-000071110000}"/>
    <cellStyle name="Input general 2 5 3 2" xfId="7117" xr:uid="{00000000-0005-0000-0000-000072110000}"/>
    <cellStyle name="Input general 2 5 4" xfId="6705" xr:uid="{00000000-0005-0000-0000-000073110000}"/>
    <cellStyle name="Input general 2 6" xfId="5702" xr:uid="{00000000-0005-0000-0000-000074110000}"/>
    <cellStyle name="Input general 2 6 2" xfId="6793" xr:uid="{00000000-0005-0000-0000-000075110000}"/>
    <cellStyle name="Input general 2 7" xfId="6060" xr:uid="{00000000-0005-0000-0000-000076110000}"/>
    <cellStyle name="Input general 2 7 2" xfId="7118" xr:uid="{00000000-0005-0000-0000-000077110000}"/>
    <cellStyle name="Input general 2 8" xfId="6297" xr:uid="{00000000-0005-0000-0000-000078110000}"/>
    <cellStyle name="Input general 2 8 2" xfId="7264" xr:uid="{00000000-0005-0000-0000-000079110000}"/>
    <cellStyle name="Input general 2 9" xfId="6477" xr:uid="{00000000-0005-0000-0000-00007A110000}"/>
    <cellStyle name="Input general 2_1.Mazar's Dashboard_Master File_GenExps_Procur Emporiki working_18 09 2013 v_new" xfId="3783" xr:uid="{00000000-0005-0000-0000-00007B110000}"/>
    <cellStyle name="Input general 3" xfId="405" xr:uid="{00000000-0005-0000-0000-00007C110000}"/>
    <cellStyle name="Input general 3 2" xfId="3784" xr:uid="{00000000-0005-0000-0000-00007D110000}"/>
    <cellStyle name="Input general 3 2 2" xfId="5791" xr:uid="{00000000-0005-0000-0000-00007E110000}"/>
    <cellStyle name="Input general 3 2 2 2" xfId="6854" xr:uid="{00000000-0005-0000-0000-00007F110000}"/>
    <cellStyle name="Input general 3 2 3" xfId="6061" xr:uid="{00000000-0005-0000-0000-000080110000}"/>
    <cellStyle name="Input general 3 2 3 2" xfId="7119" xr:uid="{00000000-0005-0000-0000-000081110000}"/>
    <cellStyle name="Input general 3 2 4" xfId="6588" xr:uid="{00000000-0005-0000-0000-000082110000}"/>
    <cellStyle name="Input general 3 3" xfId="4965" xr:uid="{00000000-0005-0000-0000-000083110000}"/>
    <cellStyle name="Input general 3 3 2" xfId="5849" xr:uid="{00000000-0005-0000-0000-000084110000}"/>
    <cellStyle name="Input general 3 3 2 2" xfId="6910" xr:uid="{00000000-0005-0000-0000-000085110000}"/>
    <cellStyle name="Input general 3 3 3" xfId="6062" xr:uid="{00000000-0005-0000-0000-000086110000}"/>
    <cellStyle name="Input general 3 3 3 2" xfId="7120" xr:uid="{00000000-0005-0000-0000-000087110000}"/>
    <cellStyle name="Input general 3 3 4" xfId="6644" xr:uid="{00000000-0005-0000-0000-000088110000}"/>
    <cellStyle name="Input general 3 4" xfId="5043" xr:uid="{00000000-0005-0000-0000-000089110000}"/>
    <cellStyle name="Input general 3 4 2" xfId="5904" xr:uid="{00000000-0005-0000-0000-00008A110000}"/>
    <cellStyle name="Input general 3 4 2 2" xfId="6965" xr:uid="{00000000-0005-0000-0000-00008B110000}"/>
    <cellStyle name="Input general 3 4 3" xfId="6063" xr:uid="{00000000-0005-0000-0000-00008C110000}"/>
    <cellStyle name="Input general 3 4 3 2" xfId="7121" xr:uid="{00000000-0005-0000-0000-00008D110000}"/>
    <cellStyle name="Input general 3 4 4" xfId="6707" xr:uid="{00000000-0005-0000-0000-00008E110000}"/>
    <cellStyle name="Input general 3 5" xfId="5704" xr:uid="{00000000-0005-0000-0000-00008F110000}"/>
    <cellStyle name="Input general 3 5 2" xfId="6795" xr:uid="{00000000-0005-0000-0000-000090110000}"/>
    <cellStyle name="Input general 3 6" xfId="6064" xr:uid="{00000000-0005-0000-0000-000091110000}"/>
    <cellStyle name="Input general 3 6 2" xfId="7122" xr:uid="{00000000-0005-0000-0000-000092110000}"/>
    <cellStyle name="Input general 3 7" xfId="6295" xr:uid="{00000000-0005-0000-0000-000093110000}"/>
    <cellStyle name="Input general 3 7 2" xfId="7262" xr:uid="{00000000-0005-0000-0000-000094110000}"/>
    <cellStyle name="Input general 3 8" xfId="6479" xr:uid="{00000000-0005-0000-0000-000095110000}"/>
    <cellStyle name="Input general 4" xfId="3780" xr:uid="{00000000-0005-0000-0000-000096110000}"/>
    <cellStyle name="Input general 4 2" xfId="5788" xr:uid="{00000000-0005-0000-0000-000097110000}"/>
    <cellStyle name="Input general 4 2 2" xfId="6851" xr:uid="{00000000-0005-0000-0000-000098110000}"/>
    <cellStyle name="Input general 4 3" xfId="6065" xr:uid="{00000000-0005-0000-0000-000099110000}"/>
    <cellStyle name="Input general 4 3 2" xfId="7123" xr:uid="{00000000-0005-0000-0000-00009A110000}"/>
    <cellStyle name="Input general 4 4" xfId="6585" xr:uid="{00000000-0005-0000-0000-00009B110000}"/>
    <cellStyle name="Input general 5" xfId="4911" xr:uid="{00000000-0005-0000-0000-00009C110000}"/>
    <cellStyle name="Input general 5 2" xfId="5820" xr:uid="{00000000-0005-0000-0000-00009D110000}"/>
    <cellStyle name="Input general 5 2 2" xfId="6881" xr:uid="{00000000-0005-0000-0000-00009E110000}"/>
    <cellStyle name="Input general 5 3" xfId="6066" xr:uid="{00000000-0005-0000-0000-00009F110000}"/>
    <cellStyle name="Input general 5 3 2" xfId="7124" xr:uid="{00000000-0005-0000-0000-0000A0110000}"/>
    <cellStyle name="Input general 5 4" xfId="6615" xr:uid="{00000000-0005-0000-0000-0000A1110000}"/>
    <cellStyle name="Input general 6" xfId="5040" xr:uid="{00000000-0005-0000-0000-0000A2110000}"/>
    <cellStyle name="Input general 6 2" xfId="5901" xr:uid="{00000000-0005-0000-0000-0000A3110000}"/>
    <cellStyle name="Input general 6 2 2" xfId="6962" xr:uid="{00000000-0005-0000-0000-0000A4110000}"/>
    <cellStyle name="Input general 6 3" xfId="6067" xr:uid="{00000000-0005-0000-0000-0000A5110000}"/>
    <cellStyle name="Input general 6 3 2" xfId="7125" xr:uid="{00000000-0005-0000-0000-0000A6110000}"/>
    <cellStyle name="Input general 6 4" xfId="6704" xr:uid="{00000000-0005-0000-0000-0000A7110000}"/>
    <cellStyle name="Input general 7" xfId="5543" xr:uid="{00000000-0005-0000-0000-0000A8110000}"/>
    <cellStyle name="Input general 7 2" xfId="6753" xr:uid="{00000000-0005-0000-0000-0000A9110000}"/>
    <cellStyle name="Input general 8" xfId="5467" xr:uid="{00000000-0005-0000-0000-0000AA110000}"/>
    <cellStyle name="Input general 8 2" xfId="6744" xr:uid="{00000000-0005-0000-0000-0000AB110000}"/>
    <cellStyle name="Input general 9" xfId="5520" xr:uid="{00000000-0005-0000-0000-0000AC110000}"/>
    <cellStyle name="Input general 9 2" xfId="6752" xr:uid="{00000000-0005-0000-0000-0000AD110000}"/>
    <cellStyle name="Input general_1.Mazar's Dashboard_Master File_GenExps_Procur Emporiki working_18 09 2013 v_new" xfId="3785" xr:uid="{00000000-0005-0000-0000-0000AE110000}"/>
    <cellStyle name="Input gridlines" xfId="406" xr:uid="{00000000-0005-0000-0000-0000AF110000}"/>
    <cellStyle name="Input gridlines 10" xfId="6480" xr:uid="{00000000-0005-0000-0000-0000B0110000}"/>
    <cellStyle name="Input gridlines 2" xfId="407" xr:uid="{00000000-0005-0000-0000-0000B1110000}"/>
    <cellStyle name="Input gridlines 2 2" xfId="3787" xr:uid="{00000000-0005-0000-0000-0000B2110000}"/>
    <cellStyle name="Input gridlines 2 2 2" xfId="5793" xr:uid="{00000000-0005-0000-0000-0000B3110000}"/>
    <cellStyle name="Input gridlines 2 2 2 2" xfId="6856" xr:uid="{00000000-0005-0000-0000-0000B4110000}"/>
    <cellStyle name="Input gridlines 2 2 3" xfId="6068" xr:uid="{00000000-0005-0000-0000-0000B5110000}"/>
    <cellStyle name="Input gridlines 2 2 3 2" xfId="7126" xr:uid="{00000000-0005-0000-0000-0000B6110000}"/>
    <cellStyle name="Input gridlines 2 2 4" xfId="6590" xr:uid="{00000000-0005-0000-0000-0000B7110000}"/>
    <cellStyle name="Input gridlines 2 3" xfId="4967" xr:uid="{00000000-0005-0000-0000-0000B8110000}"/>
    <cellStyle name="Input gridlines 2 3 2" xfId="5851" xr:uid="{00000000-0005-0000-0000-0000B9110000}"/>
    <cellStyle name="Input gridlines 2 3 2 2" xfId="6912" xr:uid="{00000000-0005-0000-0000-0000BA110000}"/>
    <cellStyle name="Input gridlines 2 3 3" xfId="6069" xr:uid="{00000000-0005-0000-0000-0000BB110000}"/>
    <cellStyle name="Input gridlines 2 3 3 2" xfId="7127" xr:uid="{00000000-0005-0000-0000-0000BC110000}"/>
    <cellStyle name="Input gridlines 2 3 4" xfId="6646" xr:uid="{00000000-0005-0000-0000-0000BD110000}"/>
    <cellStyle name="Input gridlines 2 4" xfId="5045" xr:uid="{00000000-0005-0000-0000-0000BE110000}"/>
    <cellStyle name="Input gridlines 2 4 2" xfId="5906" xr:uid="{00000000-0005-0000-0000-0000BF110000}"/>
    <cellStyle name="Input gridlines 2 4 2 2" xfId="6967" xr:uid="{00000000-0005-0000-0000-0000C0110000}"/>
    <cellStyle name="Input gridlines 2 4 3" xfId="6070" xr:uid="{00000000-0005-0000-0000-0000C1110000}"/>
    <cellStyle name="Input gridlines 2 4 3 2" xfId="7128" xr:uid="{00000000-0005-0000-0000-0000C2110000}"/>
    <cellStyle name="Input gridlines 2 4 4" xfId="6709" xr:uid="{00000000-0005-0000-0000-0000C3110000}"/>
    <cellStyle name="Input gridlines 2 5" xfId="5706" xr:uid="{00000000-0005-0000-0000-0000C4110000}"/>
    <cellStyle name="Input gridlines 2 5 2" xfId="6797" xr:uid="{00000000-0005-0000-0000-0000C5110000}"/>
    <cellStyle name="Input gridlines 2 6" xfId="6071" xr:uid="{00000000-0005-0000-0000-0000C6110000}"/>
    <cellStyle name="Input gridlines 2 6 2" xfId="7129" xr:uid="{00000000-0005-0000-0000-0000C7110000}"/>
    <cellStyle name="Input gridlines 2 7" xfId="6293" xr:uid="{00000000-0005-0000-0000-0000C8110000}"/>
    <cellStyle name="Input gridlines 2 7 2" xfId="7260" xr:uid="{00000000-0005-0000-0000-0000C9110000}"/>
    <cellStyle name="Input gridlines 2 8" xfId="6481" xr:uid="{00000000-0005-0000-0000-0000CA110000}"/>
    <cellStyle name="Input gridlines 3" xfId="408" xr:uid="{00000000-0005-0000-0000-0000CB110000}"/>
    <cellStyle name="Input gridlines 4" xfId="3786" xr:uid="{00000000-0005-0000-0000-0000CC110000}"/>
    <cellStyle name="Input gridlines 4 2" xfId="5792" xr:uid="{00000000-0005-0000-0000-0000CD110000}"/>
    <cellStyle name="Input gridlines 4 2 2" xfId="6855" xr:uid="{00000000-0005-0000-0000-0000CE110000}"/>
    <cellStyle name="Input gridlines 4 3" xfId="6072" xr:uid="{00000000-0005-0000-0000-0000CF110000}"/>
    <cellStyle name="Input gridlines 4 3 2" xfId="7130" xr:uid="{00000000-0005-0000-0000-0000D0110000}"/>
    <cellStyle name="Input gridlines 4 4" xfId="6589" xr:uid="{00000000-0005-0000-0000-0000D1110000}"/>
    <cellStyle name="Input gridlines 5" xfId="4966" xr:uid="{00000000-0005-0000-0000-0000D2110000}"/>
    <cellStyle name="Input gridlines 5 2" xfId="5850" xr:uid="{00000000-0005-0000-0000-0000D3110000}"/>
    <cellStyle name="Input gridlines 5 2 2" xfId="6911" xr:uid="{00000000-0005-0000-0000-0000D4110000}"/>
    <cellStyle name="Input gridlines 5 3" xfId="6073" xr:uid="{00000000-0005-0000-0000-0000D5110000}"/>
    <cellStyle name="Input gridlines 5 3 2" xfId="7131" xr:uid="{00000000-0005-0000-0000-0000D6110000}"/>
    <cellStyle name="Input gridlines 5 4" xfId="6645" xr:uid="{00000000-0005-0000-0000-0000D7110000}"/>
    <cellStyle name="Input gridlines 6" xfId="5044" xr:uid="{00000000-0005-0000-0000-0000D8110000}"/>
    <cellStyle name="Input gridlines 6 2" xfId="5905" xr:uid="{00000000-0005-0000-0000-0000D9110000}"/>
    <cellStyle name="Input gridlines 6 2 2" xfId="6966" xr:uid="{00000000-0005-0000-0000-0000DA110000}"/>
    <cellStyle name="Input gridlines 6 3" xfId="6074" xr:uid="{00000000-0005-0000-0000-0000DB110000}"/>
    <cellStyle name="Input gridlines 6 3 2" xfId="7132" xr:uid="{00000000-0005-0000-0000-0000DC110000}"/>
    <cellStyle name="Input gridlines 6 4" xfId="6708" xr:uid="{00000000-0005-0000-0000-0000DD110000}"/>
    <cellStyle name="Input gridlines 7" xfId="5705" xr:uid="{00000000-0005-0000-0000-0000DE110000}"/>
    <cellStyle name="Input gridlines 7 2" xfId="6796" xr:uid="{00000000-0005-0000-0000-0000DF110000}"/>
    <cellStyle name="Input gridlines 8" xfId="6075" xr:uid="{00000000-0005-0000-0000-0000E0110000}"/>
    <cellStyle name="Input gridlines 8 2" xfId="7133" xr:uid="{00000000-0005-0000-0000-0000E1110000}"/>
    <cellStyle name="Input gridlines 9" xfId="6294" xr:uid="{00000000-0005-0000-0000-0000E2110000}"/>
    <cellStyle name="Input gridlines 9 2" xfId="7261" xr:uid="{00000000-0005-0000-0000-0000E3110000}"/>
    <cellStyle name="Input gridlines_1.Mazar's Dashboard_Master File_GenExps_Procur Emporiki working_18 09 2013 v_new" xfId="3788" xr:uid="{00000000-0005-0000-0000-0000E4110000}"/>
    <cellStyle name="Input multiple" xfId="409" xr:uid="{00000000-0005-0000-0000-0000E5110000}"/>
    <cellStyle name="Input multiple 2" xfId="410" xr:uid="{00000000-0005-0000-0000-0000E6110000}"/>
    <cellStyle name="Input multiple 2 2" xfId="3790" xr:uid="{00000000-0005-0000-0000-0000E7110000}"/>
    <cellStyle name="Input multiple 2 2 2" xfId="5795" xr:uid="{00000000-0005-0000-0000-0000E8110000}"/>
    <cellStyle name="Input multiple 2 2 2 2" xfId="6858" xr:uid="{00000000-0005-0000-0000-0000E9110000}"/>
    <cellStyle name="Input multiple 2 2 3" xfId="6076" xr:uid="{00000000-0005-0000-0000-0000EA110000}"/>
    <cellStyle name="Input multiple 2 2 3 2" xfId="7134" xr:uid="{00000000-0005-0000-0000-0000EB110000}"/>
    <cellStyle name="Input multiple 2 2 4" xfId="6592" xr:uid="{00000000-0005-0000-0000-0000EC110000}"/>
    <cellStyle name="Input multiple 2 3" xfId="4969" xr:uid="{00000000-0005-0000-0000-0000ED110000}"/>
    <cellStyle name="Input multiple 2 3 2" xfId="5853" xr:uid="{00000000-0005-0000-0000-0000EE110000}"/>
    <cellStyle name="Input multiple 2 3 2 2" xfId="6914" xr:uid="{00000000-0005-0000-0000-0000EF110000}"/>
    <cellStyle name="Input multiple 2 3 3" xfId="6077" xr:uid="{00000000-0005-0000-0000-0000F0110000}"/>
    <cellStyle name="Input multiple 2 3 3 2" xfId="7135" xr:uid="{00000000-0005-0000-0000-0000F1110000}"/>
    <cellStyle name="Input multiple 2 3 4" xfId="6648" xr:uid="{00000000-0005-0000-0000-0000F2110000}"/>
    <cellStyle name="Input multiple 2 4" xfId="5047" xr:uid="{00000000-0005-0000-0000-0000F3110000}"/>
    <cellStyle name="Input multiple 2 4 2" xfId="5908" xr:uid="{00000000-0005-0000-0000-0000F4110000}"/>
    <cellStyle name="Input multiple 2 4 2 2" xfId="6969" xr:uid="{00000000-0005-0000-0000-0000F5110000}"/>
    <cellStyle name="Input multiple 2 4 3" xfId="6078" xr:uid="{00000000-0005-0000-0000-0000F6110000}"/>
    <cellStyle name="Input multiple 2 4 3 2" xfId="7136" xr:uid="{00000000-0005-0000-0000-0000F7110000}"/>
    <cellStyle name="Input multiple 2 4 4" xfId="6711" xr:uid="{00000000-0005-0000-0000-0000F8110000}"/>
    <cellStyle name="Input multiple 2 5" xfId="5708" xr:uid="{00000000-0005-0000-0000-0000F9110000}"/>
    <cellStyle name="Input multiple 2 5 2" xfId="6799" xr:uid="{00000000-0005-0000-0000-0000FA110000}"/>
    <cellStyle name="Input multiple 2 6" xfId="6079" xr:uid="{00000000-0005-0000-0000-0000FB110000}"/>
    <cellStyle name="Input multiple 2 6 2" xfId="7137" xr:uid="{00000000-0005-0000-0000-0000FC110000}"/>
    <cellStyle name="Input multiple 2 7" xfId="6291" xr:uid="{00000000-0005-0000-0000-0000FD110000}"/>
    <cellStyle name="Input multiple 2 7 2" xfId="7258" xr:uid="{00000000-0005-0000-0000-0000FE110000}"/>
    <cellStyle name="Input multiple 2 8" xfId="6483" xr:uid="{00000000-0005-0000-0000-0000FF110000}"/>
    <cellStyle name="Input multiple 3" xfId="3789" xr:uid="{00000000-0005-0000-0000-000000120000}"/>
    <cellStyle name="Input multiple 3 2" xfId="5794" xr:uid="{00000000-0005-0000-0000-000001120000}"/>
    <cellStyle name="Input multiple 3 2 2" xfId="6857" xr:uid="{00000000-0005-0000-0000-000002120000}"/>
    <cellStyle name="Input multiple 3 3" xfId="6080" xr:uid="{00000000-0005-0000-0000-000003120000}"/>
    <cellStyle name="Input multiple 3 3 2" xfId="7138" xr:uid="{00000000-0005-0000-0000-000004120000}"/>
    <cellStyle name="Input multiple 3 4" xfId="6591" xr:uid="{00000000-0005-0000-0000-000005120000}"/>
    <cellStyle name="Input multiple 4" xfId="4968" xr:uid="{00000000-0005-0000-0000-000006120000}"/>
    <cellStyle name="Input multiple 4 2" xfId="5852" xr:uid="{00000000-0005-0000-0000-000007120000}"/>
    <cellStyle name="Input multiple 4 2 2" xfId="6913" xr:uid="{00000000-0005-0000-0000-000008120000}"/>
    <cellStyle name="Input multiple 4 3" xfId="6081" xr:uid="{00000000-0005-0000-0000-000009120000}"/>
    <cellStyle name="Input multiple 4 3 2" xfId="7139" xr:uid="{00000000-0005-0000-0000-00000A120000}"/>
    <cellStyle name="Input multiple 4 4" xfId="6647" xr:uid="{00000000-0005-0000-0000-00000B120000}"/>
    <cellStyle name="Input multiple 5" xfId="5046" xr:uid="{00000000-0005-0000-0000-00000C120000}"/>
    <cellStyle name="Input multiple 5 2" xfId="5907" xr:uid="{00000000-0005-0000-0000-00000D120000}"/>
    <cellStyle name="Input multiple 5 2 2" xfId="6968" xr:uid="{00000000-0005-0000-0000-00000E120000}"/>
    <cellStyle name="Input multiple 5 3" xfId="6082" xr:uid="{00000000-0005-0000-0000-00000F120000}"/>
    <cellStyle name="Input multiple 5 3 2" xfId="7140" xr:uid="{00000000-0005-0000-0000-000010120000}"/>
    <cellStyle name="Input multiple 5 4" xfId="6710" xr:uid="{00000000-0005-0000-0000-000011120000}"/>
    <cellStyle name="Input multiple 6" xfId="5707" xr:uid="{00000000-0005-0000-0000-000012120000}"/>
    <cellStyle name="Input multiple 6 2" xfId="6798" xr:uid="{00000000-0005-0000-0000-000013120000}"/>
    <cellStyle name="Input multiple 7" xfId="6083" xr:uid="{00000000-0005-0000-0000-000014120000}"/>
    <cellStyle name="Input multiple 7 2" xfId="7141" xr:uid="{00000000-0005-0000-0000-000015120000}"/>
    <cellStyle name="Input multiple 8" xfId="6292" xr:uid="{00000000-0005-0000-0000-000016120000}"/>
    <cellStyle name="Input multiple 8 2" xfId="7259" xr:uid="{00000000-0005-0000-0000-000017120000}"/>
    <cellStyle name="Input multiple 9" xfId="6482" xr:uid="{00000000-0005-0000-0000-000018120000}"/>
    <cellStyle name="Input multiple_1.Mazar's Dashboard_Master File_GenExps_Procur Emporiki working_18 09 2013 v_new" xfId="3791" xr:uid="{00000000-0005-0000-0000-000019120000}"/>
    <cellStyle name="Input optional" xfId="411" xr:uid="{00000000-0005-0000-0000-00001A120000}"/>
    <cellStyle name="Input pence" xfId="412" xr:uid="{00000000-0005-0000-0000-00001B120000}"/>
    <cellStyle name="Input pence 2" xfId="413" xr:uid="{00000000-0005-0000-0000-00001C120000}"/>
    <cellStyle name="Input pence 2 2" xfId="3793" xr:uid="{00000000-0005-0000-0000-00001D120000}"/>
    <cellStyle name="Input pence 2 2 2" xfId="5797" xr:uid="{00000000-0005-0000-0000-00001E120000}"/>
    <cellStyle name="Input pence 2 2 2 2" xfId="6860" xr:uid="{00000000-0005-0000-0000-00001F120000}"/>
    <cellStyle name="Input pence 2 2 3" xfId="6084" xr:uid="{00000000-0005-0000-0000-000020120000}"/>
    <cellStyle name="Input pence 2 2 3 2" xfId="7142" xr:uid="{00000000-0005-0000-0000-000021120000}"/>
    <cellStyle name="Input pence 2 2 4" xfId="6594" xr:uid="{00000000-0005-0000-0000-000022120000}"/>
    <cellStyle name="Input pence 2 3" xfId="4971" xr:uid="{00000000-0005-0000-0000-000023120000}"/>
    <cellStyle name="Input pence 2 3 2" xfId="5855" xr:uid="{00000000-0005-0000-0000-000024120000}"/>
    <cellStyle name="Input pence 2 3 2 2" xfId="6916" xr:uid="{00000000-0005-0000-0000-000025120000}"/>
    <cellStyle name="Input pence 2 3 3" xfId="6085" xr:uid="{00000000-0005-0000-0000-000026120000}"/>
    <cellStyle name="Input pence 2 3 3 2" xfId="7143" xr:uid="{00000000-0005-0000-0000-000027120000}"/>
    <cellStyle name="Input pence 2 3 4" xfId="6650" xr:uid="{00000000-0005-0000-0000-000028120000}"/>
    <cellStyle name="Input pence 2 4" xfId="5049" xr:uid="{00000000-0005-0000-0000-000029120000}"/>
    <cellStyle name="Input pence 2 4 2" xfId="5910" xr:uid="{00000000-0005-0000-0000-00002A120000}"/>
    <cellStyle name="Input pence 2 4 2 2" xfId="6971" xr:uid="{00000000-0005-0000-0000-00002B120000}"/>
    <cellStyle name="Input pence 2 4 3" xfId="6086" xr:uid="{00000000-0005-0000-0000-00002C120000}"/>
    <cellStyle name="Input pence 2 4 3 2" xfId="7144" xr:uid="{00000000-0005-0000-0000-00002D120000}"/>
    <cellStyle name="Input pence 2 4 4" xfId="6713" xr:uid="{00000000-0005-0000-0000-00002E120000}"/>
    <cellStyle name="Input pence 2 5" xfId="5710" xr:uid="{00000000-0005-0000-0000-00002F120000}"/>
    <cellStyle name="Input pence 2 5 2" xfId="6801" xr:uid="{00000000-0005-0000-0000-000030120000}"/>
    <cellStyle name="Input pence 2 6" xfId="6087" xr:uid="{00000000-0005-0000-0000-000031120000}"/>
    <cellStyle name="Input pence 2 6 2" xfId="7145" xr:uid="{00000000-0005-0000-0000-000032120000}"/>
    <cellStyle name="Input pence 2 7" xfId="6289" xr:uid="{00000000-0005-0000-0000-000033120000}"/>
    <cellStyle name="Input pence 2 7 2" xfId="7256" xr:uid="{00000000-0005-0000-0000-000034120000}"/>
    <cellStyle name="Input pence 2 8" xfId="6485" xr:uid="{00000000-0005-0000-0000-000035120000}"/>
    <cellStyle name="Input pence 3" xfId="3792" xr:uid="{00000000-0005-0000-0000-000036120000}"/>
    <cellStyle name="Input pence 3 2" xfId="5796" xr:uid="{00000000-0005-0000-0000-000037120000}"/>
    <cellStyle name="Input pence 3 2 2" xfId="6859" xr:uid="{00000000-0005-0000-0000-000038120000}"/>
    <cellStyle name="Input pence 3 3" xfId="6088" xr:uid="{00000000-0005-0000-0000-000039120000}"/>
    <cellStyle name="Input pence 3 3 2" xfId="7146" xr:uid="{00000000-0005-0000-0000-00003A120000}"/>
    <cellStyle name="Input pence 3 4" xfId="6593" xr:uid="{00000000-0005-0000-0000-00003B120000}"/>
    <cellStyle name="Input pence 4" xfId="4970" xr:uid="{00000000-0005-0000-0000-00003C120000}"/>
    <cellStyle name="Input pence 4 2" xfId="5854" xr:uid="{00000000-0005-0000-0000-00003D120000}"/>
    <cellStyle name="Input pence 4 2 2" xfId="6915" xr:uid="{00000000-0005-0000-0000-00003E120000}"/>
    <cellStyle name="Input pence 4 3" xfId="6089" xr:uid="{00000000-0005-0000-0000-00003F120000}"/>
    <cellStyle name="Input pence 4 3 2" xfId="7147" xr:uid="{00000000-0005-0000-0000-000040120000}"/>
    <cellStyle name="Input pence 4 4" xfId="6649" xr:uid="{00000000-0005-0000-0000-000041120000}"/>
    <cellStyle name="Input pence 5" xfId="5048" xr:uid="{00000000-0005-0000-0000-000042120000}"/>
    <cellStyle name="Input pence 5 2" xfId="5909" xr:uid="{00000000-0005-0000-0000-000043120000}"/>
    <cellStyle name="Input pence 5 2 2" xfId="6970" xr:uid="{00000000-0005-0000-0000-000044120000}"/>
    <cellStyle name="Input pence 5 3" xfId="6090" xr:uid="{00000000-0005-0000-0000-000045120000}"/>
    <cellStyle name="Input pence 5 3 2" xfId="7148" xr:uid="{00000000-0005-0000-0000-000046120000}"/>
    <cellStyle name="Input pence 5 4" xfId="6712" xr:uid="{00000000-0005-0000-0000-000047120000}"/>
    <cellStyle name="Input pence 6" xfId="5709" xr:uid="{00000000-0005-0000-0000-000048120000}"/>
    <cellStyle name="Input pence 6 2" xfId="6800" xr:uid="{00000000-0005-0000-0000-000049120000}"/>
    <cellStyle name="Input pence 7" xfId="6091" xr:uid="{00000000-0005-0000-0000-00004A120000}"/>
    <cellStyle name="Input pence 7 2" xfId="7149" xr:uid="{00000000-0005-0000-0000-00004B120000}"/>
    <cellStyle name="Input pence 8" xfId="6290" xr:uid="{00000000-0005-0000-0000-00004C120000}"/>
    <cellStyle name="Input pence 8 2" xfId="7257" xr:uid="{00000000-0005-0000-0000-00004D120000}"/>
    <cellStyle name="Input pence 9" xfId="6484" xr:uid="{00000000-0005-0000-0000-00004E120000}"/>
    <cellStyle name="Input pence_1.Mazar's Dashboard_Master File_GenExps_Procur Emporiki working_18 09 2013 v_new" xfId="3794" xr:uid="{00000000-0005-0000-0000-00004F120000}"/>
    <cellStyle name="Input percentage" xfId="414" xr:uid="{00000000-0005-0000-0000-000050120000}"/>
    <cellStyle name="Input percentage 10" xfId="6486" xr:uid="{00000000-0005-0000-0000-000051120000}"/>
    <cellStyle name="Input percentage 2" xfId="415" xr:uid="{00000000-0005-0000-0000-000052120000}"/>
    <cellStyle name="Input percentage 2 2" xfId="416" xr:uid="{00000000-0005-0000-0000-000053120000}"/>
    <cellStyle name="Input percentage 2 2 2" xfId="3797" xr:uid="{00000000-0005-0000-0000-000054120000}"/>
    <cellStyle name="Input percentage 2 2 2 2" xfId="5800" xr:uid="{00000000-0005-0000-0000-000055120000}"/>
    <cellStyle name="Input percentage 2 2 2 2 2" xfId="6863" xr:uid="{00000000-0005-0000-0000-000056120000}"/>
    <cellStyle name="Input percentage 2 2 2 3" xfId="6092" xr:uid="{00000000-0005-0000-0000-000057120000}"/>
    <cellStyle name="Input percentage 2 2 2 3 2" xfId="7150" xr:uid="{00000000-0005-0000-0000-000058120000}"/>
    <cellStyle name="Input percentage 2 2 2 4" xfId="6597" xr:uid="{00000000-0005-0000-0000-000059120000}"/>
    <cellStyle name="Input percentage 2 2 3" xfId="4974" xr:uid="{00000000-0005-0000-0000-00005A120000}"/>
    <cellStyle name="Input percentage 2 2 3 2" xfId="5858" xr:uid="{00000000-0005-0000-0000-00005B120000}"/>
    <cellStyle name="Input percentage 2 2 3 2 2" xfId="6919" xr:uid="{00000000-0005-0000-0000-00005C120000}"/>
    <cellStyle name="Input percentage 2 2 3 3" xfId="6093" xr:uid="{00000000-0005-0000-0000-00005D120000}"/>
    <cellStyle name="Input percentage 2 2 3 3 2" xfId="7151" xr:uid="{00000000-0005-0000-0000-00005E120000}"/>
    <cellStyle name="Input percentage 2 2 3 4" xfId="6653" xr:uid="{00000000-0005-0000-0000-00005F120000}"/>
    <cellStyle name="Input percentage 2 2 4" xfId="5052" xr:uid="{00000000-0005-0000-0000-000060120000}"/>
    <cellStyle name="Input percentage 2 2 4 2" xfId="5913" xr:uid="{00000000-0005-0000-0000-000061120000}"/>
    <cellStyle name="Input percentage 2 2 4 2 2" xfId="6974" xr:uid="{00000000-0005-0000-0000-000062120000}"/>
    <cellStyle name="Input percentage 2 2 4 3" xfId="6094" xr:uid="{00000000-0005-0000-0000-000063120000}"/>
    <cellStyle name="Input percentage 2 2 4 3 2" xfId="7152" xr:uid="{00000000-0005-0000-0000-000064120000}"/>
    <cellStyle name="Input percentage 2 2 4 4" xfId="6716" xr:uid="{00000000-0005-0000-0000-000065120000}"/>
    <cellStyle name="Input percentage 2 2 5" xfId="5713" xr:uid="{00000000-0005-0000-0000-000066120000}"/>
    <cellStyle name="Input percentage 2 2 5 2" xfId="6804" xr:uid="{00000000-0005-0000-0000-000067120000}"/>
    <cellStyle name="Input percentage 2 2 6" xfId="6095" xr:uid="{00000000-0005-0000-0000-000068120000}"/>
    <cellStyle name="Input percentage 2 2 6 2" xfId="7153" xr:uid="{00000000-0005-0000-0000-000069120000}"/>
    <cellStyle name="Input percentage 2 2 7" xfId="6286" xr:uid="{00000000-0005-0000-0000-00006A120000}"/>
    <cellStyle name="Input percentage 2 2 7 2" xfId="7253" xr:uid="{00000000-0005-0000-0000-00006B120000}"/>
    <cellStyle name="Input percentage 2 2 8" xfId="6488" xr:uid="{00000000-0005-0000-0000-00006C120000}"/>
    <cellStyle name="Input percentage 2 3" xfId="3796" xr:uid="{00000000-0005-0000-0000-00006D120000}"/>
    <cellStyle name="Input percentage 2 3 2" xfId="5799" xr:uid="{00000000-0005-0000-0000-00006E120000}"/>
    <cellStyle name="Input percentage 2 3 2 2" xfId="6862" xr:uid="{00000000-0005-0000-0000-00006F120000}"/>
    <cellStyle name="Input percentage 2 3 3" xfId="6096" xr:uid="{00000000-0005-0000-0000-000070120000}"/>
    <cellStyle name="Input percentage 2 3 3 2" xfId="7154" xr:uid="{00000000-0005-0000-0000-000071120000}"/>
    <cellStyle name="Input percentage 2 3 4" xfId="6596" xr:uid="{00000000-0005-0000-0000-000072120000}"/>
    <cellStyle name="Input percentage 2 4" xfId="4973" xr:uid="{00000000-0005-0000-0000-000073120000}"/>
    <cellStyle name="Input percentage 2 4 2" xfId="5857" xr:uid="{00000000-0005-0000-0000-000074120000}"/>
    <cellStyle name="Input percentage 2 4 2 2" xfId="6918" xr:uid="{00000000-0005-0000-0000-000075120000}"/>
    <cellStyle name="Input percentage 2 4 3" xfId="6097" xr:uid="{00000000-0005-0000-0000-000076120000}"/>
    <cellStyle name="Input percentage 2 4 3 2" xfId="7155" xr:uid="{00000000-0005-0000-0000-000077120000}"/>
    <cellStyle name="Input percentage 2 4 4" xfId="6652" xr:uid="{00000000-0005-0000-0000-000078120000}"/>
    <cellStyle name="Input percentage 2 5" xfId="5051" xr:uid="{00000000-0005-0000-0000-000079120000}"/>
    <cellStyle name="Input percentage 2 5 2" xfId="5912" xr:uid="{00000000-0005-0000-0000-00007A120000}"/>
    <cellStyle name="Input percentage 2 5 2 2" xfId="6973" xr:uid="{00000000-0005-0000-0000-00007B120000}"/>
    <cellStyle name="Input percentage 2 5 3" xfId="6098" xr:uid="{00000000-0005-0000-0000-00007C120000}"/>
    <cellStyle name="Input percentage 2 5 3 2" xfId="7156" xr:uid="{00000000-0005-0000-0000-00007D120000}"/>
    <cellStyle name="Input percentage 2 5 4" xfId="6715" xr:uid="{00000000-0005-0000-0000-00007E120000}"/>
    <cellStyle name="Input percentage 2 6" xfId="5712" xr:uid="{00000000-0005-0000-0000-00007F120000}"/>
    <cellStyle name="Input percentage 2 6 2" xfId="6803" xr:uid="{00000000-0005-0000-0000-000080120000}"/>
    <cellStyle name="Input percentage 2 7" xfId="6099" xr:uid="{00000000-0005-0000-0000-000081120000}"/>
    <cellStyle name="Input percentage 2 7 2" xfId="7157" xr:uid="{00000000-0005-0000-0000-000082120000}"/>
    <cellStyle name="Input percentage 2 8" xfId="6287" xr:uid="{00000000-0005-0000-0000-000083120000}"/>
    <cellStyle name="Input percentage 2 8 2" xfId="7254" xr:uid="{00000000-0005-0000-0000-000084120000}"/>
    <cellStyle name="Input percentage 2 9" xfId="6487" xr:uid="{00000000-0005-0000-0000-000085120000}"/>
    <cellStyle name="Input percentage 2_1.Mazar's Dashboard_Master File_GenExps_Procur Emporiki working_18 09 2013 v_new" xfId="3798" xr:uid="{00000000-0005-0000-0000-000086120000}"/>
    <cellStyle name="Input percentage 3" xfId="417" xr:uid="{00000000-0005-0000-0000-000087120000}"/>
    <cellStyle name="Input percentage 3 2" xfId="3799" xr:uid="{00000000-0005-0000-0000-000088120000}"/>
    <cellStyle name="Input percentage 3 2 2" xfId="5801" xr:uid="{00000000-0005-0000-0000-000089120000}"/>
    <cellStyle name="Input percentage 3 2 2 2" xfId="6864" xr:uid="{00000000-0005-0000-0000-00008A120000}"/>
    <cellStyle name="Input percentage 3 2 3" xfId="6100" xr:uid="{00000000-0005-0000-0000-00008B120000}"/>
    <cellStyle name="Input percentage 3 2 3 2" xfId="7158" xr:uid="{00000000-0005-0000-0000-00008C120000}"/>
    <cellStyle name="Input percentage 3 2 4" xfId="6598" xr:uid="{00000000-0005-0000-0000-00008D120000}"/>
    <cellStyle name="Input percentage 3 3" xfId="4975" xr:uid="{00000000-0005-0000-0000-00008E120000}"/>
    <cellStyle name="Input percentage 3 3 2" xfId="5859" xr:uid="{00000000-0005-0000-0000-00008F120000}"/>
    <cellStyle name="Input percentage 3 3 2 2" xfId="6920" xr:uid="{00000000-0005-0000-0000-000090120000}"/>
    <cellStyle name="Input percentage 3 3 3" xfId="6101" xr:uid="{00000000-0005-0000-0000-000091120000}"/>
    <cellStyle name="Input percentage 3 3 3 2" xfId="7159" xr:uid="{00000000-0005-0000-0000-000092120000}"/>
    <cellStyle name="Input percentage 3 3 4" xfId="6654" xr:uid="{00000000-0005-0000-0000-000093120000}"/>
    <cellStyle name="Input percentage 3 4" xfId="5053" xr:uid="{00000000-0005-0000-0000-000094120000}"/>
    <cellStyle name="Input percentage 3 4 2" xfId="5914" xr:uid="{00000000-0005-0000-0000-000095120000}"/>
    <cellStyle name="Input percentage 3 4 2 2" xfId="6975" xr:uid="{00000000-0005-0000-0000-000096120000}"/>
    <cellStyle name="Input percentage 3 4 3" xfId="6102" xr:uid="{00000000-0005-0000-0000-000097120000}"/>
    <cellStyle name="Input percentage 3 4 3 2" xfId="7160" xr:uid="{00000000-0005-0000-0000-000098120000}"/>
    <cellStyle name="Input percentage 3 4 4" xfId="6717" xr:uid="{00000000-0005-0000-0000-000099120000}"/>
    <cellStyle name="Input percentage 3 5" xfId="5714" xr:uid="{00000000-0005-0000-0000-00009A120000}"/>
    <cellStyle name="Input percentage 3 5 2" xfId="6805" xr:uid="{00000000-0005-0000-0000-00009B120000}"/>
    <cellStyle name="Input percentage 3 6" xfId="6103" xr:uid="{00000000-0005-0000-0000-00009C120000}"/>
    <cellStyle name="Input percentage 3 6 2" xfId="7161" xr:uid="{00000000-0005-0000-0000-00009D120000}"/>
    <cellStyle name="Input percentage 3 7" xfId="6285" xr:uid="{00000000-0005-0000-0000-00009E120000}"/>
    <cellStyle name="Input percentage 3 7 2" xfId="7252" xr:uid="{00000000-0005-0000-0000-00009F120000}"/>
    <cellStyle name="Input percentage 3 8" xfId="6489" xr:uid="{00000000-0005-0000-0000-0000A0120000}"/>
    <cellStyle name="Input percentage 4" xfId="3795" xr:uid="{00000000-0005-0000-0000-0000A1120000}"/>
    <cellStyle name="Input percentage 4 2" xfId="5798" xr:uid="{00000000-0005-0000-0000-0000A2120000}"/>
    <cellStyle name="Input percentage 4 2 2" xfId="6861" xr:uid="{00000000-0005-0000-0000-0000A3120000}"/>
    <cellStyle name="Input percentage 4 3" xfId="6104" xr:uid="{00000000-0005-0000-0000-0000A4120000}"/>
    <cellStyle name="Input percentage 4 3 2" xfId="7162" xr:uid="{00000000-0005-0000-0000-0000A5120000}"/>
    <cellStyle name="Input percentage 4 4" xfId="6595" xr:uid="{00000000-0005-0000-0000-0000A6120000}"/>
    <cellStyle name="Input percentage 5" xfId="4972" xr:uid="{00000000-0005-0000-0000-0000A7120000}"/>
    <cellStyle name="Input percentage 5 2" xfId="5856" xr:uid="{00000000-0005-0000-0000-0000A8120000}"/>
    <cellStyle name="Input percentage 5 2 2" xfId="6917" xr:uid="{00000000-0005-0000-0000-0000A9120000}"/>
    <cellStyle name="Input percentage 5 3" xfId="6105" xr:uid="{00000000-0005-0000-0000-0000AA120000}"/>
    <cellStyle name="Input percentage 5 3 2" xfId="7163" xr:uid="{00000000-0005-0000-0000-0000AB120000}"/>
    <cellStyle name="Input percentage 5 4" xfId="6651" xr:uid="{00000000-0005-0000-0000-0000AC120000}"/>
    <cellStyle name="Input percentage 6" xfId="5050" xr:uid="{00000000-0005-0000-0000-0000AD120000}"/>
    <cellStyle name="Input percentage 6 2" xfId="5911" xr:uid="{00000000-0005-0000-0000-0000AE120000}"/>
    <cellStyle name="Input percentage 6 2 2" xfId="6972" xr:uid="{00000000-0005-0000-0000-0000AF120000}"/>
    <cellStyle name="Input percentage 6 3" xfId="6106" xr:uid="{00000000-0005-0000-0000-0000B0120000}"/>
    <cellStyle name="Input percentage 6 3 2" xfId="7164" xr:uid="{00000000-0005-0000-0000-0000B1120000}"/>
    <cellStyle name="Input percentage 6 4" xfId="6714" xr:uid="{00000000-0005-0000-0000-0000B2120000}"/>
    <cellStyle name="Input percentage 7" xfId="5711" xr:uid="{00000000-0005-0000-0000-0000B3120000}"/>
    <cellStyle name="Input percentage 7 2" xfId="6802" xr:uid="{00000000-0005-0000-0000-0000B4120000}"/>
    <cellStyle name="Input percentage 8" xfId="6107" xr:uid="{00000000-0005-0000-0000-0000B5120000}"/>
    <cellStyle name="Input percentage 8 2" xfId="7165" xr:uid="{00000000-0005-0000-0000-0000B6120000}"/>
    <cellStyle name="Input percentage 9" xfId="6288" xr:uid="{00000000-0005-0000-0000-0000B7120000}"/>
    <cellStyle name="Input percentage 9 2" xfId="7255" xr:uid="{00000000-0005-0000-0000-0000B8120000}"/>
    <cellStyle name="Input percentage_1.Mazar's Dashboard_Master File_GenExps_Procur Emporiki working_18 09 2013 v_new" xfId="3800" xr:uid="{00000000-0005-0000-0000-0000B9120000}"/>
    <cellStyle name="inputDate" xfId="418" xr:uid="{00000000-0005-0000-0000-0000BA120000}"/>
    <cellStyle name="inputDate 2" xfId="803" xr:uid="{00000000-0005-0000-0000-0000BB120000}"/>
    <cellStyle name="inputExposure" xfId="419" xr:uid="{00000000-0005-0000-0000-0000BC120000}"/>
    <cellStyle name="inputExposure 2" xfId="804" xr:uid="{00000000-0005-0000-0000-0000BD120000}"/>
    <cellStyle name="inputMaturity" xfId="420" xr:uid="{00000000-0005-0000-0000-0000BE120000}"/>
    <cellStyle name="inputMaturity 2" xfId="805" xr:uid="{00000000-0005-0000-0000-0000BF120000}"/>
    <cellStyle name="inputParameterE" xfId="421" xr:uid="{00000000-0005-0000-0000-0000C0120000}"/>
    <cellStyle name="inputParameterE 2" xfId="806" xr:uid="{00000000-0005-0000-0000-0000C1120000}"/>
    <cellStyle name="inputPD" xfId="422" xr:uid="{00000000-0005-0000-0000-0000C2120000}"/>
    <cellStyle name="inputPD 2" xfId="807" xr:uid="{00000000-0005-0000-0000-0000C3120000}"/>
    <cellStyle name="inputPercentage" xfId="423" xr:uid="{00000000-0005-0000-0000-0000C4120000}"/>
    <cellStyle name="inputPercentage 2" xfId="808" xr:uid="{00000000-0005-0000-0000-0000C5120000}"/>
    <cellStyle name="inputPercentageL" xfId="424" xr:uid="{00000000-0005-0000-0000-0000C6120000}"/>
    <cellStyle name="inputPercentageL 2" xfId="809" xr:uid="{00000000-0005-0000-0000-0000C7120000}"/>
    <cellStyle name="inputPercentageS" xfId="425" xr:uid="{00000000-0005-0000-0000-0000C8120000}"/>
    <cellStyle name="inputPercentageS 2" xfId="810" xr:uid="{00000000-0005-0000-0000-0000C9120000}"/>
    <cellStyle name="inputSelection" xfId="426" xr:uid="{00000000-0005-0000-0000-0000CA120000}"/>
    <cellStyle name="inputSelection 2" xfId="811" xr:uid="{00000000-0005-0000-0000-0000CB120000}"/>
    <cellStyle name="inputText" xfId="427" xr:uid="{00000000-0005-0000-0000-0000CC120000}"/>
    <cellStyle name="inputText 2" xfId="812" xr:uid="{00000000-0005-0000-0000-0000CD120000}"/>
    <cellStyle name="Insatisfaisant" xfId="3801" xr:uid="{00000000-0005-0000-0000-0000CE120000}"/>
    <cellStyle name="JauneBleuGris" xfId="3802" xr:uid="{00000000-0005-0000-0000-0000CF120000}"/>
    <cellStyle name="KF" xfId="3803" xr:uid="{00000000-0005-0000-0000-0000D0120000}"/>
    <cellStyle name="Komórka połączona" xfId="428" xr:uid="{00000000-0005-0000-0000-0000D1120000}"/>
    <cellStyle name="Komórka zaznaczona" xfId="429" xr:uid="{00000000-0005-0000-0000-0000D2120000}"/>
    <cellStyle name="KPMG Heading 1" xfId="430" xr:uid="{00000000-0005-0000-0000-0000D3120000}"/>
    <cellStyle name="KPMG Heading 2" xfId="431" xr:uid="{00000000-0005-0000-0000-0000D4120000}"/>
    <cellStyle name="KPMG Heading 3" xfId="432" xr:uid="{00000000-0005-0000-0000-0000D5120000}"/>
    <cellStyle name="KPMG Heading 4" xfId="433" xr:uid="{00000000-0005-0000-0000-0000D6120000}"/>
    <cellStyle name="KPMG Normal" xfId="434" xr:uid="{00000000-0005-0000-0000-0000D7120000}"/>
    <cellStyle name="KPMG Normal Text" xfId="435" xr:uid="{00000000-0005-0000-0000-0000D8120000}"/>
    <cellStyle name="Label data source" xfId="436" xr:uid="{00000000-0005-0000-0000-0000D9120000}"/>
    <cellStyle name="Label item" xfId="437" xr:uid="{00000000-0005-0000-0000-0000DA120000}"/>
    <cellStyle name="Label item 2" xfId="3804" xr:uid="{00000000-0005-0000-0000-0000DB120000}"/>
    <cellStyle name="Label item 2 2" xfId="5802" xr:uid="{00000000-0005-0000-0000-0000DC120000}"/>
    <cellStyle name="Label item 2 2 2" xfId="6865" xr:uid="{00000000-0005-0000-0000-0000DD120000}"/>
    <cellStyle name="Label item 2 3" xfId="6108" xr:uid="{00000000-0005-0000-0000-0000DE120000}"/>
    <cellStyle name="Label item 2 3 2" xfId="7166" xr:uid="{00000000-0005-0000-0000-0000DF120000}"/>
    <cellStyle name="Label item 2 4" xfId="6599" xr:uid="{00000000-0005-0000-0000-0000E0120000}"/>
    <cellStyle name="Label item 3" xfId="4976" xr:uid="{00000000-0005-0000-0000-0000E1120000}"/>
    <cellStyle name="Label item 3 2" xfId="5860" xr:uid="{00000000-0005-0000-0000-0000E2120000}"/>
    <cellStyle name="Label item 3 2 2" xfId="6921" xr:uid="{00000000-0005-0000-0000-0000E3120000}"/>
    <cellStyle name="Label item 3 3" xfId="6109" xr:uid="{00000000-0005-0000-0000-0000E4120000}"/>
    <cellStyle name="Label item 3 3 2" xfId="7167" xr:uid="{00000000-0005-0000-0000-0000E5120000}"/>
    <cellStyle name="Label item 3 4" xfId="6655" xr:uid="{00000000-0005-0000-0000-0000E6120000}"/>
    <cellStyle name="Label item 4" xfId="5054" xr:uid="{00000000-0005-0000-0000-0000E7120000}"/>
    <cellStyle name="Label item 4 2" xfId="5915" xr:uid="{00000000-0005-0000-0000-0000E8120000}"/>
    <cellStyle name="Label item 4 2 2" xfId="6976" xr:uid="{00000000-0005-0000-0000-0000E9120000}"/>
    <cellStyle name="Label item 4 3" xfId="6110" xr:uid="{00000000-0005-0000-0000-0000EA120000}"/>
    <cellStyle name="Label item 4 3 2" xfId="7168" xr:uid="{00000000-0005-0000-0000-0000EB120000}"/>
    <cellStyle name="Label item 4 4" xfId="6718" xr:uid="{00000000-0005-0000-0000-0000EC120000}"/>
    <cellStyle name="Label item 5" xfId="5715" xr:uid="{00000000-0005-0000-0000-0000ED120000}"/>
    <cellStyle name="Label item 5 2" xfId="6806" xr:uid="{00000000-0005-0000-0000-0000EE120000}"/>
    <cellStyle name="Label item 6" xfId="6111" xr:uid="{00000000-0005-0000-0000-0000EF120000}"/>
    <cellStyle name="Label item 6 2" xfId="7169" xr:uid="{00000000-0005-0000-0000-0000F0120000}"/>
    <cellStyle name="Label item 7" xfId="6284" xr:uid="{00000000-0005-0000-0000-0000F1120000}"/>
    <cellStyle name="Label item 7 2" xfId="7251" xr:uid="{00000000-0005-0000-0000-0000F2120000}"/>
    <cellStyle name="Label item 8" xfId="6490" xr:uid="{00000000-0005-0000-0000-0000F3120000}"/>
    <cellStyle name="Label list" xfId="438" xr:uid="{00000000-0005-0000-0000-0000F4120000}"/>
    <cellStyle name="Label number" xfId="439" xr:uid="{00000000-0005-0000-0000-0000F5120000}"/>
    <cellStyle name="Label units" xfId="440" xr:uid="{00000000-0005-0000-0000-0000F6120000}"/>
    <cellStyle name="Licence" xfId="3805" xr:uid="{00000000-0005-0000-0000-0000F7120000}"/>
    <cellStyle name="Link Currency (0)" xfId="441" xr:uid="{00000000-0005-0000-0000-0000F8120000}"/>
    <cellStyle name="Link Currency (2)" xfId="442" xr:uid="{00000000-0005-0000-0000-0000F9120000}"/>
    <cellStyle name="Link Units (0)" xfId="443" xr:uid="{00000000-0005-0000-0000-0000FA120000}"/>
    <cellStyle name="Link Units (1)" xfId="444" xr:uid="{00000000-0005-0000-0000-0000FB120000}"/>
    <cellStyle name="Link Units (2)" xfId="445" xr:uid="{00000000-0005-0000-0000-0000FC120000}"/>
    <cellStyle name="Linked Cell 1" xfId="446" xr:uid="{00000000-0005-0000-0000-0000FD120000}"/>
    <cellStyle name="Linked Cell 10" xfId="3806" xr:uid="{00000000-0005-0000-0000-0000FE120000}"/>
    <cellStyle name="Linked Cell 11" xfId="3807" xr:uid="{00000000-0005-0000-0000-0000FF120000}"/>
    <cellStyle name="Linked Cell 12" xfId="3808" xr:uid="{00000000-0005-0000-0000-000000130000}"/>
    <cellStyle name="Linked Cell 13" xfId="3809" xr:uid="{00000000-0005-0000-0000-000001130000}"/>
    <cellStyle name="Linked Cell 14" xfId="3810" xr:uid="{00000000-0005-0000-0000-000002130000}"/>
    <cellStyle name="Linked Cell 15" xfId="5544" xr:uid="{00000000-0005-0000-0000-000003130000}"/>
    <cellStyle name="Linked Cell 2" xfId="447" xr:uid="{00000000-0005-0000-0000-000004130000}"/>
    <cellStyle name="Linked Cell 2 2" xfId="1032" xr:uid="{00000000-0005-0000-0000-000005130000}"/>
    <cellStyle name="Linked Cell 2 2 2" xfId="3811" xr:uid="{00000000-0005-0000-0000-000006130000}"/>
    <cellStyle name="Linked Cell 2 3" xfId="6409" xr:uid="{00000000-0005-0000-0000-000007130000}"/>
    <cellStyle name="Linked Cell 3" xfId="448" xr:uid="{00000000-0005-0000-0000-000008130000}"/>
    <cellStyle name="Linked Cell 3 2" xfId="3812" xr:uid="{00000000-0005-0000-0000-000009130000}"/>
    <cellStyle name="Linked Cell 3 3" xfId="5545" xr:uid="{00000000-0005-0000-0000-00000A130000}"/>
    <cellStyle name="Linked Cell 4" xfId="3813" xr:uid="{00000000-0005-0000-0000-00000B130000}"/>
    <cellStyle name="Linked Cell 5" xfId="3814" xr:uid="{00000000-0005-0000-0000-00000C130000}"/>
    <cellStyle name="Linked Cell 6" xfId="3815" xr:uid="{00000000-0005-0000-0000-00000D130000}"/>
    <cellStyle name="Linked Cell 7" xfId="3816" xr:uid="{00000000-0005-0000-0000-00000E130000}"/>
    <cellStyle name="Linked Cell 8" xfId="3817" xr:uid="{00000000-0005-0000-0000-00000F130000}"/>
    <cellStyle name="Linked Cell 9" xfId="3818" xr:uid="{00000000-0005-0000-0000-000010130000}"/>
    <cellStyle name="Map Labels" xfId="3819" xr:uid="{00000000-0005-0000-0000-000011130000}"/>
    <cellStyle name="Map Legend" xfId="3820" xr:uid="{00000000-0005-0000-0000-000012130000}"/>
    <cellStyle name="Map Title" xfId="3821" xr:uid="{00000000-0005-0000-0000-000013130000}"/>
    <cellStyle name="Matrix" xfId="449" xr:uid="{00000000-0005-0000-0000-000014130000}"/>
    <cellStyle name="měny_laroux" xfId="3822" xr:uid="{00000000-0005-0000-0000-000015130000}"/>
    <cellStyle name="Migliaia (0)_30 settembre 1999" xfId="450" xr:uid="{00000000-0005-0000-0000-000016130000}"/>
    <cellStyle name="Migliaia_3.2.9 finale" xfId="451" xr:uid="{00000000-0005-0000-0000-000017130000}"/>
    <cellStyle name="Millares [0]_%xct" xfId="3823" xr:uid="{00000000-0005-0000-0000-000018130000}"/>
    <cellStyle name="Millares_%xct" xfId="3824" xr:uid="{00000000-0005-0000-0000-000019130000}"/>
    <cellStyle name="Milliers [0]_Feuil1" xfId="452" xr:uid="{00000000-0005-0000-0000-00001A130000}"/>
    <cellStyle name="Milliers 2" xfId="5546" xr:uid="{00000000-0005-0000-0000-00001B130000}"/>
    <cellStyle name="Milliers 3" xfId="5547" xr:uid="{00000000-0005-0000-0000-00001C130000}"/>
    <cellStyle name="Milliers 4" xfId="5548" xr:uid="{00000000-0005-0000-0000-00001D130000}"/>
    <cellStyle name="Milliers 5" xfId="5549" xr:uid="{00000000-0005-0000-0000-00001E130000}"/>
    <cellStyle name="Milliers_$$general expenses_12 2008_final_s V2 11022009" xfId="3825" xr:uid="{00000000-0005-0000-0000-00001F130000}"/>
    <cellStyle name="Millions" xfId="453" xr:uid="{00000000-0005-0000-0000-000020130000}"/>
    <cellStyle name="MLPercent0" xfId="454" xr:uid="{00000000-0005-0000-0000-000021130000}"/>
    <cellStyle name="Moeda [0]_cashoverview0400" xfId="3826" xr:uid="{00000000-0005-0000-0000-000022130000}"/>
    <cellStyle name="Moeda_cashoverview0400" xfId="3827" xr:uid="{00000000-0005-0000-0000-000023130000}"/>
    <cellStyle name="Moneda [0]_%xct" xfId="3828" xr:uid="{00000000-0005-0000-0000-000024130000}"/>
    <cellStyle name="Moneda_%xct" xfId="3829" xr:uid="{00000000-0005-0000-0000-000025130000}"/>
    <cellStyle name="Monétaire [0]_Feuil1" xfId="455" xr:uid="{00000000-0005-0000-0000-000026130000}"/>
    <cellStyle name="Monétaire_Feuil1" xfId="456" xr:uid="{00000000-0005-0000-0000-000027130000}"/>
    <cellStyle name="Monιtaire [0]_laroux" xfId="3830" xr:uid="{00000000-0005-0000-0000-000028130000}"/>
    <cellStyle name="Monιtaire_laroux" xfId="3831" xr:uid="{00000000-0005-0000-0000-000029130000}"/>
    <cellStyle name="Multiple" xfId="457" xr:uid="{00000000-0005-0000-0000-00002A130000}"/>
    <cellStyle name="Multiple 2" xfId="5055" xr:uid="{00000000-0005-0000-0000-00002B130000}"/>
    <cellStyle name="Multiple 2 2" xfId="5916" xr:uid="{00000000-0005-0000-0000-00002C130000}"/>
    <cellStyle name="Multiple 2 2 2" xfId="6977" xr:uid="{00000000-0005-0000-0000-00002D130000}"/>
    <cellStyle name="Multiple 2 3" xfId="6112" xr:uid="{00000000-0005-0000-0000-00002E130000}"/>
    <cellStyle name="Multiple 2 3 2" xfId="7170" xr:uid="{00000000-0005-0000-0000-00002F130000}"/>
    <cellStyle name="Multiple 2 4" xfId="6719" xr:uid="{00000000-0005-0000-0000-000030130000}"/>
    <cellStyle name="Multiple 3" xfId="5173" xr:uid="{00000000-0005-0000-0000-000031130000}"/>
    <cellStyle name="Multiple 3 2" xfId="6740" xr:uid="{00000000-0005-0000-0000-000032130000}"/>
    <cellStyle name="Multiple 4" xfId="5716" xr:uid="{00000000-0005-0000-0000-000033130000}"/>
    <cellStyle name="Multiple 4 2" xfId="6807" xr:uid="{00000000-0005-0000-0000-000034130000}"/>
    <cellStyle name="Multiple 5" xfId="6113" xr:uid="{00000000-0005-0000-0000-000035130000}"/>
    <cellStyle name="Multiple 5 2" xfId="7171" xr:uid="{00000000-0005-0000-0000-000036130000}"/>
    <cellStyle name="Multiple 6" xfId="6283" xr:uid="{00000000-0005-0000-0000-000037130000}"/>
    <cellStyle name="Multiple 6 2" xfId="7250" xr:uid="{00000000-0005-0000-0000-000038130000}"/>
    <cellStyle name="Multiple 7" xfId="6491" xr:uid="{00000000-0005-0000-0000-000039130000}"/>
    <cellStyle name="multiple1" xfId="458" xr:uid="{00000000-0005-0000-0000-00003A130000}"/>
    <cellStyle name="multiple2" xfId="459" xr:uid="{00000000-0005-0000-0000-00003B130000}"/>
    <cellStyle name="MultipleBelow" xfId="460" xr:uid="{00000000-0005-0000-0000-00003C130000}"/>
    <cellStyle name="mystyle" xfId="3832" xr:uid="{00000000-0005-0000-0000-00003D130000}"/>
    <cellStyle name="mystyle1" xfId="3833" xr:uid="{00000000-0005-0000-0000-00003E130000}"/>
    <cellStyle name="Nagłówek 1" xfId="461" xr:uid="{00000000-0005-0000-0000-00003F130000}"/>
    <cellStyle name="Nagłówek 2" xfId="462" xr:uid="{00000000-0005-0000-0000-000040130000}"/>
    <cellStyle name="Nagłówek 3" xfId="463" xr:uid="{00000000-0005-0000-0000-000041130000}"/>
    <cellStyle name="Nagłówek 4" xfId="464" xr:uid="{00000000-0005-0000-0000-000042130000}"/>
    <cellStyle name="name" xfId="465" xr:uid="{00000000-0005-0000-0000-000043130000}"/>
    <cellStyle name="Named Range Tag" xfId="466" xr:uid="{00000000-0005-0000-0000-000044130000}"/>
    <cellStyle name="Neutral 1" xfId="467" xr:uid="{00000000-0005-0000-0000-000045130000}"/>
    <cellStyle name="Neutral 10" xfId="3834" xr:uid="{00000000-0005-0000-0000-000046130000}"/>
    <cellStyle name="Neutral 11" xfId="3835" xr:uid="{00000000-0005-0000-0000-000047130000}"/>
    <cellStyle name="Neutral 12" xfId="3836" xr:uid="{00000000-0005-0000-0000-000048130000}"/>
    <cellStyle name="Neutral 13" xfId="3837" xr:uid="{00000000-0005-0000-0000-000049130000}"/>
    <cellStyle name="Neutral 14" xfId="3838" xr:uid="{00000000-0005-0000-0000-00004A130000}"/>
    <cellStyle name="Neutral 15" xfId="5550" xr:uid="{00000000-0005-0000-0000-00004B130000}"/>
    <cellStyle name="Neutral 2" xfId="468" xr:uid="{00000000-0005-0000-0000-00004C130000}"/>
    <cellStyle name="Neutral 2 2" xfId="1033" xr:uid="{00000000-0005-0000-0000-00004D130000}"/>
    <cellStyle name="Neutral 2 3" xfId="3839" xr:uid="{00000000-0005-0000-0000-00004E130000}"/>
    <cellStyle name="Neutral 2 4" xfId="6413" xr:uid="{00000000-0005-0000-0000-00004F130000}"/>
    <cellStyle name="Neutral 3" xfId="469" xr:uid="{00000000-0005-0000-0000-000050130000}"/>
    <cellStyle name="Neutral 3 2" xfId="3840" xr:uid="{00000000-0005-0000-0000-000051130000}"/>
    <cellStyle name="Neutral 3 3" xfId="5551" xr:uid="{00000000-0005-0000-0000-000052130000}"/>
    <cellStyle name="Neutral 4" xfId="3841" xr:uid="{00000000-0005-0000-0000-000053130000}"/>
    <cellStyle name="Neutral 5" xfId="3842" xr:uid="{00000000-0005-0000-0000-000054130000}"/>
    <cellStyle name="Neutral 6" xfId="3843" xr:uid="{00000000-0005-0000-0000-000055130000}"/>
    <cellStyle name="Neutral 7" xfId="3844" xr:uid="{00000000-0005-0000-0000-000056130000}"/>
    <cellStyle name="Neutral 8" xfId="3845" xr:uid="{00000000-0005-0000-0000-000057130000}"/>
    <cellStyle name="Neutral 9" xfId="3846" xr:uid="{00000000-0005-0000-0000-000058130000}"/>
    <cellStyle name="Neutralne" xfId="470" xr:uid="{00000000-0005-0000-0000-000059130000}"/>
    <cellStyle name="Neutre" xfId="3847" xr:uid="{00000000-0005-0000-0000-00005A130000}"/>
    <cellStyle name="no dec" xfId="3848" xr:uid="{00000000-0005-0000-0000-00005B130000}"/>
    <cellStyle name="Normal" xfId="0" builtinId="0"/>
    <cellStyle name="Normal - Style1" xfId="471" xr:uid="{00000000-0005-0000-0000-00005D130000}"/>
    <cellStyle name="Normal - Style1 10" xfId="6219" xr:uid="{00000000-0005-0000-0000-00005E130000}"/>
    <cellStyle name="Normal - Style1 2" xfId="813" xr:uid="{00000000-0005-0000-0000-00005F130000}"/>
    <cellStyle name="Normal - Style1 2 2" xfId="3849" xr:uid="{00000000-0005-0000-0000-000060130000}"/>
    <cellStyle name="Normal - Style1 2 2 2" xfId="5555" xr:uid="{00000000-0005-0000-0000-000061130000}"/>
    <cellStyle name="Normal - Style1 2 3" xfId="5554" xr:uid="{00000000-0005-0000-0000-000062130000}"/>
    <cellStyle name="Normal - Style1 2_2011-06 Comptes Rec non rec_V1" xfId="5556" xr:uid="{00000000-0005-0000-0000-000063130000}"/>
    <cellStyle name="Normal - Style1 3" xfId="5557" xr:uid="{00000000-0005-0000-0000-000064130000}"/>
    <cellStyle name="Normal - Style1 4" xfId="5553" xr:uid="{00000000-0005-0000-0000-000065130000}"/>
    <cellStyle name="Normal - Style1 5" xfId="5459" xr:uid="{00000000-0005-0000-0000-000066130000}"/>
    <cellStyle name="Normal - Style1 6" xfId="5535" xr:uid="{00000000-0005-0000-0000-000067130000}"/>
    <cellStyle name="Normal - Style1 7" xfId="5457" xr:uid="{00000000-0005-0000-0000-000068130000}"/>
    <cellStyle name="Normal - Style1 8" xfId="5537" xr:uid="{00000000-0005-0000-0000-000069130000}"/>
    <cellStyle name="Normal - Style1 9" xfId="5456" xr:uid="{00000000-0005-0000-0000-00006A130000}"/>
    <cellStyle name="Normal - Style1_0. Source Opéra" xfId="5558" xr:uid="{00000000-0005-0000-0000-00006B130000}"/>
    <cellStyle name="Normal 10" xfId="472" xr:uid="{00000000-0005-0000-0000-00006C130000}"/>
    <cellStyle name="Normal 10 2" xfId="473" xr:uid="{00000000-0005-0000-0000-00006D130000}"/>
    <cellStyle name="Normal 10 2 2" xfId="921" xr:uid="{00000000-0005-0000-0000-00006E130000}"/>
    <cellStyle name="Normal 10 2 2 2" xfId="1036" xr:uid="{00000000-0005-0000-0000-00006F130000}"/>
    <cellStyle name="Normal 10 2 3" xfId="1035" xr:uid="{00000000-0005-0000-0000-000070130000}"/>
    <cellStyle name="Normal 10 2 3 2" xfId="3850" xr:uid="{00000000-0005-0000-0000-000071130000}"/>
    <cellStyle name="Normal 10 3" xfId="920" xr:uid="{00000000-0005-0000-0000-000072130000}"/>
    <cellStyle name="Normal 10 4" xfId="1034" xr:uid="{00000000-0005-0000-0000-000073130000}"/>
    <cellStyle name="Normal 10 4 2" xfId="3851" xr:uid="{00000000-0005-0000-0000-000074130000}"/>
    <cellStyle name="Normal 10 5" xfId="5559" xr:uid="{00000000-0005-0000-0000-000075130000}"/>
    <cellStyle name="Normal 10 6" xfId="7382" xr:uid="{B127CBF1-A096-4F7D-817E-A1BBA2F22003}"/>
    <cellStyle name="Normal 100" xfId="5174" xr:uid="{00000000-0005-0000-0000-000076130000}"/>
    <cellStyle name="Normal 101" xfId="474" xr:uid="{00000000-0005-0000-0000-000077130000}"/>
    <cellStyle name="Normal 101 2" xfId="5056" xr:uid="{00000000-0005-0000-0000-000078130000}"/>
    <cellStyle name="Normal 102" xfId="5175" xr:uid="{00000000-0005-0000-0000-000079130000}"/>
    <cellStyle name="Normal 103" xfId="5176" xr:uid="{00000000-0005-0000-0000-00007A130000}"/>
    <cellStyle name="Normal 104" xfId="5177" xr:uid="{00000000-0005-0000-0000-00007B130000}"/>
    <cellStyle name="Normal 105" xfId="5178" xr:uid="{00000000-0005-0000-0000-00007C130000}"/>
    <cellStyle name="Normal 106" xfId="5179" xr:uid="{00000000-0005-0000-0000-00007D130000}"/>
    <cellStyle name="Normal 107" xfId="5180" xr:uid="{00000000-0005-0000-0000-00007E130000}"/>
    <cellStyle name="Normal 108" xfId="5181" xr:uid="{00000000-0005-0000-0000-00007F130000}"/>
    <cellStyle name="Normal 108 2" xfId="7311" xr:uid="{00000000-0005-0000-0000-000080130000}"/>
    <cellStyle name="Normal 109" xfId="5182" xr:uid="{00000000-0005-0000-0000-000081130000}"/>
    <cellStyle name="Normal 11" xfId="475" xr:uid="{00000000-0005-0000-0000-000082130000}"/>
    <cellStyle name="Normal 11 2" xfId="814" xr:uid="{00000000-0005-0000-0000-000083130000}"/>
    <cellStyle name="Normal 11 2 2" xfId="923" xr:uid="{00000000-0005-0000-0000-000084130000}"/>
    <cellStyle name="Normal 11 2 3" xfId="1038" xr:uid="{00000000-0005-0000-0000-000085130000}"/>
    <cellStyle name="Normal 11 2 3 2" xfId="3852" xr:uid="{00000000-0005-0000-0000-000086130000}"/>
    <cellStyle name="Normal 11 3" xfId="922" xr:uid="{00000000-0005-0000-0000-000087130000}"/>
    <cellStyle name="Normal 11 4" xfId="1037" xr:uid="{00000000-0005-0000-0000-000088130000}"/>
    <cellStyle name="Normal 11 5" xfId="5560" xr:uid="{00000000-0005-0000-0000-000089130000}"/>
    <cellStyle name="Normal 110" xfId="5183" xr:uid="{00000000-0005-0000-0000-00008A130000}"/>
    <cellStyle name="Normal 111" xfId="5184" xr:uid="{00000000-0005-0000-0000-00008B130000}"/>
    <cellStyle name="Normal 112" xfId="5185" xr:uid="{00000000-0005-0000-0000-00008C130000}"/>
    <cellStyle name="Normal 113" xfId="5186" xr:uid="{00000000-0005-0000-0000-00008D130000}"/>
    <cellStyle name="Normal 114" xfId="5187" xr:uid="{00000000-0005-0000-0000-00008E130000}"/>
    <cellStyle name="Normal 115" xfId="5188" xr:uid="{00000000-0005-0000-0000-00008F130000}"/>
    <cellStyle name="Normal 116" xfId="5189" xr:uid="{00000000-0005-0000-0000-000090130000}"/>
    <cellStyle name="Normal 117" xfId="5190" xr:uid="{00000000-0005-0000-0000-000091130000}"/>
    <cellStyle name="Normal 118" xfId="5191" xr:uid="{00000000-0005-0000-0000-000092130000}"/>
    <cellStyle name="Normal 119" xfId="5192" xr:uid="{00000000-0005-0000-0000-000093130000}"/>
    <cellStyle name="Normal 12" xfId="476" xr:uid="{00000000-0005-0000-0000-000094130000}"/>
    <cellStyle name="Normal 12 2" xfId="815" xr:uid="{00000000-0005-0000-0000-000095130000}"/>
    <cellStyle name="Normal 12 2 2" xfId="1040" xr:uid="{00000000-0005-0000-0000-000096130000}"/>
    <cellStyle name="Normal 12 2 3" xfId="3853" xr:uid="{00000000-0005-0000-0000-000097130000}"/>
    <cellStyle name="Normal 12 3" xfId="924" xr:uid="{00000000-0005-0000-0000-000098130000}"/>
    <cellStyle name="Normal 12 4" xfId="1039" xr:uid="{00000000-0005-0000-0000-000099130000}"/>
    <cellStyle name="Normal 12 5" xfId="5057" xr:uid="{00000000-0005-0000-0000-00009A130000}"/>
    <cellStyle name="Normal 12 6" xfId="5561" xr:uid="{00000000-0005-0000-0000-00009B130000}"/>
    <cellStyle name="Normal 120" xfId="5193" xr:uid="{00000000-0005-0000-0000-00009C130000}"/>
    <cellStyle name="Normal 121" xfId="5194" xr:uid="{00000000-0005-0000-0000-00009D130000}"/>
    <cellStyle name="Normal 122" xfId="5195" xr:uid="{00000000-0005-0000-0000-00009E130000}"/>
    <cellStyle name="Normal 123" xfId="5196" xr:uid="{00000000-0005-0000-0000-00009F130000}"/>
    <cellStyle name="Normal 124" xfId="5197" xr:uid="{00000000-0005-0000-0000-0000A0130000}"/>
    <cellStyle name="Normal 125" xfId="5198" xr:uid="{00000000-0005-0000-0000-0000A1130000}"/>
    <cellStyle name="Normal 126" xfId="5199" xr:uid="{00000000-0005-0000-0000-0000A2130000}"/>
    <cellStyle name="Normal 127" xfId="5200" xr:uid="{00000000-0005-0000-0000-0000A3130000}"/>
    <cellStyle name="Normal 128" xfId="5201" xr:uid="{00000000-0005-0000-0000-0000A4130000}"/>
    <cellStyle name="Normal 129" xfId="5202" xr:uid="{00000000-0005-0000-0000-0000A5130000}"/>
    <cellStyle name="Normal 13" xfId="477" xr:uid="{00000000-0005-0000-0000-0000A6130000}"/>
    <cellStyle name="Normal 13 2" xfId="478" xr:uid="{00000000-0005-0000-0000-0000A7130000}"/>
    <cellStyle name="Normal 13 2 2" xfId="1042" xr:uid="{00000000-0005-0000-0000-0000A8130000}"/>
    <cellStyle name="Normal 13 2 3" xfId="5059" xr:uid="{00000000-0005-0000-0000-0000A9130000}"/>
    <cellStyle name="Normal 13 3" xfId="816" xr:uid="{00000000-0005-0000-0000-0000AA130000}"/>
    <cellStyle name="Normal 13 4" xfId="1041" xr:uid="{00000000-0005-0000-0000-0000AB130000}"/>
    <cellStyle name="Normal 13 5" xfId="5058" xr:uid="{00000000-0005-0000-0000-0000AC130000}"/>
    <cellStyle name="Normal 13 6" xfId="5562" xr:uid="{00000000-0005-0000-0000-0000AD130000}"/>
    <cellStyle name="Normal 130" xfId="5203" xr:uid="{00000000-0005-0000-0000-0000AE130000}"/>
    <cellStyle name="Normal 131" xfId="5204" xr:uid="{00000000-0005-0000-0000-0000AF130000}"/>
    <cellStyle name="Normal 132" xfId="5205" xr:uid="{00000000-0005-0000-0000-0000B0130000}"/>
    <cellStyle name="Normal 133" xfId="5206" xr:uid="{00000000-0005-0000-0000-0000B1130000}"/>
    <cellStyle name="Normal 134" xfId="5207" xr:uid="{00000000-0005-0000-0000-0000B2130000}"/>
    <cellStyle name="Normal 135" xfId="5218" xr:uid="{00000000-0005-0000-0000-0000B3130000}"/>
    <cellStyle name="Normal 136" xfId="5649" xr:uid="{00000000-0005-0000-0000-0000B4130000}"/>
    <cellStyle name="Normal 137" xfId="5657" xr:uid="{00000000-0005-0000-0000-0000B5130000}"/>
    <cellStyle name="Normal 138" xfId="5659" xr:uid="{00000000-0005-0000-0000-0000B6130000}"/>
    <cellStyle name="Normal 139" xfId="5661" xr:uid="{00000000-0005-0000-0000-0000B7130000}"/>
    <cellStyle name="Normal 14" xfId="479" xr:uid="{00000000-0005-0000-0000-0000B8130000}"/>
    <cellStyle name="Normal 14 2" xfId="480" xr:uid="{00000000-0005-0000-0000-0000B9130000}"/>
    <cellStyle name="Normal 14 2 2" xfId="818" xr:uid="{00000000-0005-0000-0000-0000BA130000}"/>
    <cellStyle name="Normal 14 2 2 2" xfId="3854" xr:uid="{00000000-0005-0000-0000-0000BB130000}"/>
    <cellStyle name="Normal 14 2 3" xfId="926" xr:uid="{00000000-0005-0000-0000-0000BC130000}"/>
    <cellStyle name="Normal 14 2 4" xfId="1044" xr:uid="{00000000-0005-0000-0000-0000BD130000}"/>
    <cellStyle name="Normal 14 2 5" xfId="5061" xr:uid="{00000000-0005-0000-0000-0000BE130000}"/>
    <cellStyle name="Normal 14 3" xfId="817" xr:uid="{00000000-0005-0000-0000-0000BF130000}"/>
    <cellStyle name="Normal 14 3 2" xfId="3855" xr:uid="{00000000-0005-0000-0000-0000C0130000}"/>
    <cellStyle name="Normal 14 4" xfId="925" xr:uid="{00000000-0005-0000-0000-0000C1130000}"/>
    <cellStyle name="Normal 14 5" xfId="1043" xr:uid="{00000000-0005-0000-0000-0000C2130000}"/>
    <cellStyle name="Normal 14 6" xfId="5060" xr:uid="{00000000-0005-0000-0000-0000C3130000}"/>
    <cellStyle name="Normal 14 7" xfId="5563" xr:uid="{00000000-0005-0000-0000-0000C4130000}"/>
    <cellStyle name="Normal 140" xfId="5663" xr:uid="{00000000-0005-0000-0000-0000C5130000}"/>
    <cellStyle name="Normal 141" xfId="5756" xr:uid="{00000000-0005-0000-0000-0000C6130000}"/>
    <cellStyle name="Normal 141 2" xfId="6823" xr:uid="{00000000-0005-0000-0000-0000C7130000}"/>
    <cellStyle name="Normal 142" xfId="5808" xr:uid="{00000000-0005-0000-0000-0000C8130000}"/>
    <cellStyle name="Normal 142 2" xfId="6871" xr:uid="{00000000-0005-0000-0000-0000C9130000}"/>
    <cellStyle name="Normal 143" xfId="5809" xr:uid="{00000000-0005-0000-0000-0000CA130000}"/>
    <cellStyle name="Normal 143 2" xfId="6872" xr:uid="{00000000-0005-0000-0000-0000CB130000}"/>
    <cellStyle name="Normal 144" xfId="5760" xr:uid="{00000000-0005-0000-0000-0000CC130000}"/>
    <cellStyle name="Normal 144 2" xfId="6824" xr:uid="{00000000-0005-0000-0000-0000CD130000}"/>
    <cellStyle name="Normal 145" xfId="6186" xr:uid="{00000000-0005-0000-0000-0000CE130000}"/>
    <cellStyle name="Normal 146" xfId="6187" xr:uid="{00000000-0005-0000-0000-0000CF130000}"/>
    <cellStyle name="Normal 147" xfId="6414" xr:uid="{00000000-0005-0000-0000-0000D0130000}"/>
    <cellStyle name="Normal 148" xfId="6415" xr:uid="{00000000-0005-0000-0000-0000D1130000}"/>
    <cellStyle name="Normal 149" xfId="6422" xr:uid="{00000000-0005-0000-0000-0000D2130000}"/>
    <cellStyle name="Normal 15" xfId="481" xr:uid="{00000000-0005-0000-0000-0000D3130000}"/>
    <cellStyle name="Normal 15 2" xfId="819" xr:uid="{00000000-0005-0000-0000-0000D4130000}"/>
    <cellStyle name="Normal 15 2 2" xfId="1046" xr:uid="{00000000-0005-0000-0000-0000D5130000}"/>
    <cellStyle name="Normal 15 2 3" xfId="5744" xr:uid="{00000000-0005-0000-0000-0000D6130000}"/>
    <cellStyle name="Normal 15 2 3 2" xfId="6821" xr:uid="{00000000-0005-0000-0000-0000D7130000}"/>
    <cellStyle name="Normal 15 2 4" xfId="6114" xr:uid="{00000000-0005-0000-0000-0000D8130000}"/>
    <cellStyle name="Normal 15 2 4 2" xfId="7172" xr:uid="{00000000-0005-0000-0000-0000D9130000}"/>
    <cellStyle name="Normal 15 2 5" xfId="6184" xr:uid="{00000000-0005-0000-0000-0000DA130000}"/>
    <cellStyle name="Normal 15 2 5 2" xfId="7224" xr:uid="{00000000-0005-0000-0000-0000DB130000}"/>
    <cellStyle name="Normal 15 2 6" xfId="6509" xr:uid="{00000000-0005-0000-0000-0000DC130000}"/>
    <cellStyle name="Normal 15 3" xfId="1045" xr:uid="{00000000-0005-0000-0000-0000DD130000}"/>
    <cellStyle name="Normal 15 3 2" xfId="5565" xr:uid="{00000000-0005-0000-0000-0000DE130000}"/>
    <cellStyle name="Normal 15 4" xfId="3856" xr:uid="{00000000-0005-0000-0000-0000DF130000}"/>
    <cellStyle name="Normal 15 4 2" xfId="5803" xr:uid="{00000000-0005-0000-0000-0000E0130000}"/>
    <cellStyle name="Normal 15 4 2 2" xfId="6866" xr:uid="{00000000-0005-0000-0000-0000E1130000}"/>
    <cellStyle name="Normal 15 4 3" xfId="6115" xr:uid="{00000000-0005-0000-0000-0000E2130000}"/>
    <cellStyle name="Normal 15 4 3 2" xfId="7173" xr:uid="{00000000-0005-0000-0000-0000E3130000}"/>
    <cellStyle name="Normal 15 4 4" xfId="6600" xr:uid="{00000000-0005-0000-0000-0000E4130000}"/>
    <cellStyle name="Normal 15 5" xfId="5062" xr:uid="{00000000-0005-0000-0000-0000E5130000}"/>
    <cellStyle name="Normal 15 6" xfId="5113" xr:uid="{00000000-0005-0000-0000-0000E6130000}"/>
    <cellStyle name="Normal 15 6 2" xfId="5930" xr:uid="{00000000-0005-0000-0000-0000E7130000}"/>
    <cellStyle name="Normal 15 6 2 2" xfId="6991" xr:uid="{00000000-0005-0000-0000-0000E8130000}"/>
    <cellStyle name="Normal 15 6 3" xfId="6116" xr:uid="{00000000-0005-0000-0000-0000E9130000}"/>
    <cellStyle name="Normal 15 6 3 2" xfId="7174" xr:uid="{00000000-0005-0000-0000-0000EA130000}"/>
    <cellStyle name="Normal 15 6 4" xfId="6733" xr:uid="{00000000-0005-0000-0000-0000EB130000}"/>
    <cellStyle name="Normal 15 7" xfId="5564" xr:uid="{00000000-0005-0000-0000-0000EC130000}"/>
    <cellStyle name="Normal 15 7 2" xfId="6754" xr:uid="{00000000-0005-0000-0000-0000ED130000}"/>
    <cellStyle name="Normal 150" xfId="6265" xr:uid="{00000000-0005-0000-0000-0000EE130000}"/>
    <cellStyle name="Normal 151" xfId="6220" xr:uid="{00000000-0005-0000-0000-0000EF130000}"/>
    <cellStyle name="Normal 152" xfId="6267" xr:uid="{00000000-0005-0000-0000-0000F0130000}"/>
    <cellStyle name="Normal 153" xfId="6206" xr:uid="{00000000-0005-0000-0000-0000F1130000}"/>
    <cellStyle name="Normal 154" xfId="6270" xr:uid="{00000000-0005-0000-0000-0000F2130000}"/>
    <cellStyle name="Normal 155" xfId="6208" xr:uid="{00000000-0005-0000-0000-0000F3130000}"/>
    <cellStyle name="Normal 156" xfId="6194" xr:uid="{00000000-0005-0000-0000-0000F4130000}"/>
    <cellStyle name="Normal 157" xfId="6193" xr:uid="{00000000-0005-0000-0000-0000F5130000}"/>
    <cellStyle name="Normal 158" xfId="6192" xr:uid="{00000000-0005-0000-0000-0000F6130000}"/>
    <cellStyle name="Normal 159" xfId="6191" xr:uid="{00000000-0005-0000-0000-0000F7130000}"/>
    <cellStyle name="Normal 16" xfId="482" xr:uid="{00000000-0005-0000-0000-0000F8130000}"/>
    <cellStyle name="Normal 16 2" xfId="820" xr:uid="{00000000-0005-0000-0000-0000F9130000}"/>
    <cellStyle name="Normal 16 2 2" xfId="1048" xr:uid="{00000000-0005-0000-0000-0000FA130000}"/>
    <cellStyle name="Normal 16 2 3" xfId="5745" xr:uid="{00000000-0005-0000-0000-0000FB130000}"/>
    <cellStyle name="Normal 16 2 4" xfId="6117" xr:uid="{00000000-0005-0000-0000-0000FC130000}"/>
    <cellStyle name="Normal 16 3" xfId="927" xr:uid="{00000000-0005-0000-0000-0000FD130000}"/>
    <cellStyle name="Normal 16 3 2" xfId="5752" xr:uid="{00000000-0005-0000-0000-0000FE130000}"/>
    <cellStyle name="Normal 16 3 3" xfId="6118" xr:uid="{00000000-0005-0000-0000-0000FF130000}"/>
    <cellStyle name="Normal 16 4" xfId="1047" xr:uid="{00000000-0005-0000-0000-000000140000}"/>
    <cellStyle name="Normal 16 5" xfId="3857" xr:uid="{00000000-0005-0000-0000-000001140000}"/>
    <cellStyle name="Normal 16 6" xfId="5063" xr:uid="{00000000-0005-0000-0000-000002140000}"/>
    <cellStyle name="Normal 160" xfId="7303" xr:uid="{00000000-0005-0000-0000-000003140000}"/>
    <cellStyle name="Normal 160 2" xfId="7570" xr:uid="{1D890293-55E6-4621-9973-7C4E6CDC7186}"/>
    <cellStyle name="Normal 160 2 2" xfId="8044" xr:uid="{E843FEAA-B212-45BD-83B8-E8230422B4ED}"/>
    <cellStyle name="Normal 160 3" xfId="8045" xr:uid="{5E476CF3-5ECD-4694-BD2D-25CC0F3A120D}"/>
    <cellStyle name="Normal 161" xfId="7304" xr:uid="{00000000-0005-0000-0000-000004140000}"/>
    <cellStyle name="Normal 161 2" xfId="7571" xr:uid="{BF20247C-80C2-497B-BCDF-52732CB1E216}"/>
    <cellStyle name="Normal 161 2 2" xfId="8046" xr:uid="{A2F7FA28-A2C8-4FD0-B0A4-544B9502D082}"/>
    <cellStyle name="Normal 161 3" xfId="8047" xr:uid="{4E75F3B0-66B7-4E70-978F-D851B7A739EC}"/>
    <cellStyle name="Normal 162" xfId="7305" xr:uid="{00000000-0005-0000-0000-000005140000}"/>
    <cellStyle name="Normal 162 2" xfId="7572" xr:uid="{BADADB0A-8C23-4D8B-A47A-31C15EB48D3C}"/>
    <cellStyle name="Normal 162 2 2" xfId="8048" xr:uid="{2C55CB2A-35C4-464C-BF1E-FF55F7F62AB4}"/>
    <cellStyle name="Normal 162 3" xfId="8049" xr:uid="{D6BFB3C5-7E25-42C2-AECA-44F0978C937B}"/>
    <cellStyle name="Normal 163" xfId="7306" xr:uid="{00000000-0005-0000-0000-000006140000}"/>
    <cellStyle name="Normal 163 2" xfId="7573" xr:uid="{41E1C0AD-D0C7-4932-A6A6-6A07AF2F5301}"/>
    <cellStyle name="Normal 163 2 2" xfId="8050" xr:uid="{FD706031-137E-4BE1-A84F-A265E467D021}"/>
    <cellStyle name="Normal 163 3" xfId="8051" xr:uid="{10469F7D-9A31-43E5-98DC-D32FDDA563F4}"/>
    <cellStyle name="Normal 164" xfId="7307" xr:uid="{00000000-0005-0000-0000-000007140000}"/>
    <cellStyle name="Normal 164 2" xfId="7574" xr:uid="{54DD8606-2EC5-400E-B8A3-31E03B07B3B3}"/>
    <cellStyle name="Normal 164 2 2" xfId="8052" xr:uid="{BA3AE16F-8157-4509-B68E-86CBA4C83CD6}"/>
    <cellStyle name="Normal 164 3" xfId="8053" xr:uid="{3B251811-5800-479B-AA79-1DBA5B6545DA}"/>
    <cellStyle name="Normal 165" xfId="7308" xr:uid="{00000000-0005-0000-0000-000008140000}"/>
    <cellStyle name="Normal 165 2" xfId="7575" xr:uid="{D4BE2E6B-A49D-437E-9EC7-23D5680A7569}"/>
    <cellStyle name="Normal 165 2 2" xfId="8054" xr:uid="{E60A8ABA-82B2-46BE-813A-6AFC80BC1488}"/>
    <cellStyle name="Normal 165 3" xfId="8055" xr:uid="{91762D9B-08FC-4318-9F11-5FC20779C553}"/>
    <cellStyle name="Normal 166" xfId="7309" xr:uid="{00000000-0005-0000-0000-000009140000}"/>
    <cellStyle name="Normal 166 2" xfId="7576" xr:uid="{71C13813-9CF9-4200-B889-583999E00A4D}"/>
    <cellStyle name="Normal 166 2 2" xfId="8056" xr:uid="{71BD9CCC-AFFA-4D8B-8C6C-583B7232475A}"/>
    <cellStyle name="Normal 166 3" xfId="8057" xr:uid="{9F5F397C-E1DC-4906-870E-AB08FFE0E53A}"/>
    <cellStyle name="Normal 167" xfId="7310" xr:uid="{00000000-0005-0000-0000-00000A140000}"/>
    <cellStyle name="Normal 167 2" xfId="7577" xr:uid="{FE5F5EC1-78D1-419A-BA77-2F40C24801D9}"/>
    <cellStyle name="Normal 167 2 2" xfId="8058" xr:uid="{A9A63088-2979-4AF3-8F6C-1B18C6745E6E}"/>
    <cellStyle name="Normal 167 3" xfId="8059" xr:uid="{9C52A9DC-BB36-4DA0-A093-7E43E48014C7}"/>
    <cellStyle name="Normal 168" xfId="7313" xr:uid="{00000000-0005-0000-0000-00000B140000}"/>
    <cellStyle name="Normal 168 2" xfId="7578" xr:uid="{D7205E60-B83D-480C-BB83-9EA8F018927C}"/>
    <cellStyle name="Normal 168 2 2" xfId="8060" xr:uid="{D1EE1BB2-B2FE-4895-8F93-F1F8969A1833}"/>
    <cellStyle name="Normal 168 3" xfId="8061" xr:uid="{DED8BF9B-6956-42B2-9A55-39776F91B8C2}"/>
    <cellStyle name="Normal 169" xfId="7314" xr:uid="{00000000-0005-0000-0000-00000C140000}"/>
    <cellStyle name="Normal 169 2" xfId="7579" xr:uid="{A58E758D-C363-44BD-982C-6F0004756DF2}"/>
    <cellStyle name="Normal 169 2 2" xfId="8062" xr:uid="{0CD14051-0805-4A20-B34F-AC9801645837}"/>
    <cellStyle name="Normal 169 3" xfId="8063" xr:uid="{5EBD50C3-2353-497D-B393-D194D83DB7BB}"/>
    <cellStyle name="Normal 17" xfId="483" xr:uid="{00000000-0005-0000-0000-00000D140000}"/>
    <cellStyle name="Normal 17 2" xfId="821" xr:uid="{00000000-0005-0000-0000-00000E140000}"/>
    <cellStyle name="Normal 17 2 2" xfId="1050" xr:uid="{00000000-0005-0000-0000-00000F140000}"/>
    <cellStyle name="Normal 17 2 3" xfId="3858" xr:uid="{00000000-0005-0000-0000-000010140000}"/>
    <cellStyle name="Normal 17 3" xfId="928" xr:uid="{00000000-0005-0000-0000-000011140000}"/>
    <cellStyle name="Normal 17 3 2" xfId="3859" xr:uid="{00000000-0005-0000-0000-000012140000}"/>
    <cellStyle name="Normal 17 4" xfId="1049" xr:uid="{00000000-0005-0000-0000-000013140000}"/>
    <cellStyle name="Normal 170" xfId="7339" xr:uid="{3696EAC1-7972-4B70-B06F-EB469DE4AAF5}"/>
    <cellStyle name="Normal 171" xfId="7343" xr:uid="{6C2F163F-C411-411A-BD7F-7940EFFFAC30}"/>
    <cellStyle name="Normal 172" xfId="6340" xr:uid="{00000000-0005-0000-0000-000014140000}"/>
    <cellStyle name="Normal 173" xfId="7338" xr:uid="{2EAFF247-A288-4D73-9258-23E93A6ABF55}"/>
    <cellStyle name="Normal 173 2" xfId="7580" xr:uid="{B451261E-7FB4-4807-B1B2-48D95652432C}"/>
    <cellStyle name="Normal 173 2 2" xfId="8064" xr:uid="{6B7AF8F7-4297-4EF9-AE07-DBFD7A4D816B}"/>
    <cellStyle name="Normal 173 3" xfId="7647" xr:uid="{F4E7CB4D-2F56-4908-A52B-D7F70BE362B3}"/>
    <cellStyle name="Normal 173 3 2" xfId="8065" xr:uid="{818C5DBE-3B38-4B84-B5F1-0D45BC7B7FF1}"/>
    <cellStyle name="Normal 173 4" xfId="8066" xr:uid="{266EE112-B584-40EB-8D51-F71F896C14BE}"/>
    <cellStyle name="Normal 174" xfId="7344" xr:uid="{D2716F2C-C94D-4994-9F36-463424723C3F}"/>
    <cellStyle name="Normal 175" xfId="7345" xr:uid="{484F9AA5-F84A-4F7C-87EB-CF1392691C35}"/>
    <cellStyle name="Normal 175 2" xfId="7359" xr:uid="{4A643CD4-FD79-49BA-BE26-D4C759E5D382}"/>
    <cellStyle name="Normal 176" xfId="7346" xr:uid="{B81A170C-0188-4736-BED8-7AB3D5345FDF}"/>
    <cellStyle name="Normal 177" xfId="7347" xr:uid="{518B4AE5-E42D-410E-BE54-53DF4D46CEE0}"/>
    <cellStyle name="Normal 178" xfId="7342" xr:uid="{E5EB1CF0-C179-4596-A540-A05155585307}"/>
    <cellStyle name="Normal 179" xfId="7349" xr:uid="{8615B229-62E5-4B2E-9E14-33E618508C11}"/>
    <cellStyle name="Normal 18" xfId="484" xr:uid="{00000000-0005-0000-0000-000015140000}"/>
    <cellStyle name="Normal 18 2" xfId="485" xr:uid="{00000000-0005-0000-0000-000016140000}"/>
    <cellStyle name="Normal 18 2 2" xfId="1052" xr:uid="{00000000-0005-0000-0000-000017140000}"/>
    <cellStyle name="Normal 18 2 3" xfId="3860" xr:uid="{00000000-0005-0000-0000-000018140000}"/>
    <cellStyle name="Normal 18 3" xfId="929" xr:uid="{00000000-0005-0000-0000-000019140000}"/>
    <cellStyle name="Normal 18 4" xfId="1051" xr:uid="{00000000-0005-0000-0000-00001A140000}"/>
    <cellStyle name="Normal 18 7" xfId="7381" xr:uid="{4D4C563E-F848-4802-A43A-069730FAF9EA}"/>
    <cellStyle name="Normal 180" xfId="7350" xr:uid="{C7B7060B-C735-4F7E-91BE-E3C121519755}"/>
    <cellStyle name="Normal 181" xfId="7351" xr:uid="{405973E3-F7B0-4709-BE84-0276A41130F0}"/>
    <cellStyle name="Normal 182" xfId="7352" xr:uid="{33632848-1A9F-4A45-BAB1-68C9473071C3}"/>
    <cellStyle name="Normal 183" xfId="7353" xr:uid="{072C1F66-FA48-4157-B8FE-C54270A87B33}"/>
    <cellStyle name="Normal 183 2" xfId="7581" xr:uid="{703875A5-BABB-4515-B844-C4863B358727}"/>
    <cellStyle name="Normal 183 2 2" xfId="7602" xr:uid="{A0C80A13-8921-4A98-93E3-C8BBB379060F}"/>
    <cellStyle name="Normal 183 2 2 2" xfId="7644" xr:uid="{E581780B-BB94-4F65-81C1-B69A27C61168}"/>
    <cellStyle name="Normal 183 2 2 2 2" xfId="8067" xr:uid="{3AB6652D-ED88-4A11-B9C7-93B50D28DAE7}"/>
    <cellStyle name="Normal 183 2 2 3" xfId="8068" xr:uid="{03EAD21A-0304-4408-8D52-68874B279174}"/>
    <cellStyle name="Normal 183 2 3" xfId="7603" xr:uid="{7ACCFA19-3C2F-42F5-B9D6-1E6135C09904}"/>
    <cellStyle name="Normal 183 2 3 2" xfId="8069" xr:uid="{B1DFA4E0-BD92-4699-9865-1424F5A9371C}"/>
    <cellStyle name="Normal 183 2 4" xfId="7642" xr:uid="{697CE2EA-C748-4DC4-A907-A739C9931207}"/>
    <cellStyle name="Normal 183 2 4 2" xfId="8070" xr:uid="{948852E3-C5A2-48D4-8DFC-AE43FA9D3F3B}"/>
    <cellStyle name="Normal 183 2 5" xfId="8071" xr:uid="{1F7E8E2F-5708-45E5-9452-AC37686A1958}"/>
    <cellStyle name="Normal 183 3" xfId="7604" xr:uid="{C926F1FD-FEC1-4CFB-BD2E-85DE84A44D95}"/>
    <cellStyle name="Normal 183 3 2" xfId="7643" xr:uid="{316782B5-0075-4982-AE34-3BAB4E363C1C}"/>
    <cellStyle name="Normal 183 3 2 2" xfId="8072" xr:uid="{A53E87C9-8EE8-4A52-8EE8-02353458C8A3}"/>
    <cellStyle name="Normal 183 3 3" xfId="8073" xr:uid="{D4FD06C8-08DB-49B5-966C-EEC6141AA22A}"/>
    <cellStyle name="Normal 183 4" xfId="7605" xr:uid="{D453D326-9577-48D7-91DA-6CD9BB35E29B}"/>
    <cellStyle name="Normal 183 4 2" xfId="8074" xr:uid="{EE12F417-3B20-4DE9-AD50-A6C71A7C06D8}"/>
    <cellStyle name="Normal 183 5" xfId="7641" xr:uid="{37883035-024B-476B-B938-8E37DAF8E350}"/>
    <cellStyle name="Normal 183 5 2" xfId="8075" xr:uid="{505FFEC4-4DC3-4D55-A097-3A95EF2E5A86}"/>
    <cellStyle name="Normal 183 6" xfId="8076" xr:uid="{CFE21450-CDFF-409A-A58A-05F185E0DA20}"/>
    <cellStyle name="Normal 184" xfId="7354" xr:uid="{6BF4B408-F03F-4699-A009-F9E3F6FEA038}"/>
    <cellStyle name="Normal 185" xfId="7355" xr:uid="{8A01EBDF-AA05-4A17-84E2-3FFDDAE921C3}"/>
    <cellStyle name="Normal 186" xfId="7356" xr:uid="{4DFB95CD-B9E0-4790-BD29-236EF0AD1E40}"/>
    <cellStyle name="Normal 186 2" xfId="7368" xr:uid="{5EECCB10-445D-40EF-ACBA-B2F3CC64D027}"/>
    <cellStyle name="Normal 187" xfId="7362" xr:uid="{988C50CB-0F82-41EF-A9F9-E3BDFB2E4510}"/>
    <cellStyle name="Normal 188" xfId="7363" xr:uid="{9352D7F8-CEBC-4992-8640-E1F920A3BA05}"/>
    <cellStyle name="Normal 189" xfId="7364" xr:uid="{EC1ED59F-A655-499B-817A-01065CD8A109}"/>
    <cellStyle name="Normal 189 2" xfId="7681" xr:uid="{7A7750A4-DA4E-4BDB-9221-7C804298A24B}"/>
    <cellStyle name="Normal 19" xfId="486" xr:uid="{00000000-0005-0000-0000-00001B140000}"/>
    <cellStyle name="Normal 19 2" xfId="487" xr:uid="{00000000-0005-0000-0000-00001C140000}"/>
    <cellStyle name="Normal 19 2 2" xfId="1054" xr:uid="{00000000-0005-0000-0000-00001D140000}"/>
    <cellStyle name="Normal 19 2 3" xfId="3861" xr:uid="{00000000-0005-0000-0000-00001E140000}"/>
    <cellStyle name="Normal 19 3" xfId="822" xr:uid="{00000000-0005-0000-0000-00001F140000}"/>
    <cellStyle name="Normal 19 3 2" xfId="3863" xr:uid="{00000000-0005-0000-0000-000020140000}"/>
    <cellStyle name="Normal 19 3 2 2" xfId="3864" xr:uid="{00000000-0005-0000-0000-000021140000}"/>
    <cellStyle name="Normal 19 3 2 2 2" xfId="3865" xr:uid="{00000000-0005-0000-0000-000022140000}"/>
    <cellStyle name="Normal 19 3 3" xfId="3862" xr:uid="{00000000-0005-0000-0000-000023140000}"/>
    <cellStyle name="Normal 19 4" xfId="930" xr:uid="{00000000-0005-0000-0000-000024140000}"/>
    <cellStyle name="Normal 19 5" xfId="1053" xr:uid="{00000000-0005-0000-0000-000025140000}"/>
    <cellStyle name="Normal 190" xfId="7365" xr:uid="{B7D726DB-62E5-442C-8F2F-CF87CDB65626}"/>
    <cellStyle name="Normal 191" xfId="7366" xr:uid="{2B6A3779-C007-4C58-B08C-158D706FB71B}"/>
    <cellStyle name="Normal 192" xfId="7367" xr:uid="{FEDAA133-1D96-4826-884B-D115B7E7798D}"/>
    <cellStyle name="Normal 193" xfId="7369" xr:uid="{7BB15B82-8770-44E0-980D-854BBDA3D9EA}"/>
    <cellStyle name="Normal 194" xfId="7373" xr:uid="{BC5FBF2C-9871-46C3-A2CD-1FED94A4D085}"/>
    <cellStyle name="Normal 195" xfId="7374" xr:uid="{D1B6E6E4-F681-4BFB-A466-A43898BA3F14}"/>
    <cellStyle name="Normal 196" xfId="7375" xr:uid="{27918E24-C8F0-4D48-AE8B-03659EC05309}"/>
    <cellStyle name="Normal 197" xfId="7376" xr:uid="{88B34183-A297-4C55-BA2A-55850760EC61}"/>
    <cellStyle name="Normal 197 2" xfId="7682" xr:uid="{755811CB-2320-4433-B977-6FDADE4455C2}"/>
    <cellStyle name="Normal 198" xfId="7377" xr:uid="{63432496-1491-401D-A66E-04506201A1C4}"/>
    <cellStyle name="Normal 198 2" xfId="7683" xr:uid="{138F549A-6280-462F-AAAD-3E94A4441FEF}"/>
    <cellStyle name="Normal 199" xfId="7582" xr:uid="{435DD24F-F29D-414A-8E6A-29560ABF0DD3}"/>
    <cellStyle name="Normal 2" xfId="488" xr:uid="{00000000-0005-0000-0000-000026140000}"/>
    <cellStyle name="Normal 2 1" xfId="489" xr:uid="{00000000-0005-0000-0000-000027140000}"/>
    <cellStyle name="Normal 2 10" xfId="1055" xr:uid="{00000000-0005-0000-0000-000028140000}"/>
    <cellStyle name="Normal 2 10 2" xfId="5567" xr:uid="{00000000-0005-0000-0000-000029140000}"/>
    <cellStyle name="Normal 2 10 3" xfId="7337" xr:uid="{4E5E9E60-02A5-40CC-B0E9-94A36C977D51}"/>
    <cellStyle name="Normal 2 11" xfId="1056" xr:uid="{00000000-0005-0000-0000-00002A140000}"/>
    <cellStyle name="Normal 2 11 2" xfId="5568" xr:uid="{00000000-0005-0000-0000-00002B140000}"/>
    <cellStyle name="Normal 2 12" xfId="3866" xr:uid="{00000000-0005-0000-0000-00002C140000}"/>
    <cellStyle name="Normal 2 12 2" xfId="5569" xr:uid="{00000000-0005-0000-0000-00002D140000}"/>
    <cellStyle name="Normal 2 13" xfId="3867" xr:uid="{00000000-0005-0000-0000-00002E140000}"/>
    <cellStyle name="Normal 2 13 2" xfId="5570" xr:uid="{00000000-0005-0000-0000-00002F140000}"/>
    <cellStyle name="Normal 2 14" xfId="3868" xr:uid="{00000000-0005-0000-0000-000030140000}"/>
    <cellStyle name="Normal 2 14 2" xfId="3869" xr:uid="{00000000-0005-0000-0000-000031140000}"/>
    <cellStyle name="Normal 2 15" xfId="5571" xr:uid="{00000000-0005-0000-0000-000032140000}"/>
    <cellStyle name="Normal 2 16" xfId="6247" xr:uid="{00000000-0005-0000-0000-000033140000}"/>
    <cellStyle name="Normal 2 17" xfId="7341" xr:uid="{78EFB13F-D32B-444F-B880-D74B989BDEF6}"/>
    <cellStyle name="Normal 2 17 2" xfId="7583" xr:uid="{7DF31D00-0A30-4AE4-9430-D54852899706}"/>
    <cellStyle name="Normal 2 17 2 2" xfId="8077" xr:uid="{109C6975-6680-4584-9027-F9DF09F4A9BE}"/>
    <cellStyle name="Normal 2 17 3" xfId="8078" xr:uid="{9031D0CA-E961-45C4-89B3-8FD195AD7FA6}"/>
    <cellStyle name="Normal 2 18" xfId="7348" xr:uid="{3BB50F83-A630-49FF-B7A2-D486613A8144}"/>
    <cellStyle name="Normal 2 18 2" xfId="7584" xr:uid="{0ADAD9EC-2FDC-4B95-8508-DB5FF04B90E3}"/>
    <cellStyle name="Normal 2 18 2 2" xfId="8079" xr:uid="{1BDCF39B-7A3D-4313-97B3-0E73026533EC}"/>
    <cellStyle name="Normal 2 18 3" xfId="8080" xr:uid="{8795EBA0-8166-44CA-9FFB-E732366E180E}"/>
    <cellStyle name="Normal 2 19" xfId="7370" xr:uid="{EE9E5E7D-0F95-4D50-AF36-089636DDA5B1}"/>
    <cellStyle name="Normal 2 2" xfId="490" xr:uid="{00000000-0005-0000-0000-000034140000}"/>
    <cellStyle name="Normal 2 2 10" xfId="3870" xr:uid="{00000000-0005-0000-0000-000035140000}"/>
    <cellStyle name="Normal 2 2 11" xfId="3871" xr:uid="{00000000-0005-0000-0000-000036140000}"/>
    <cellStyle name="Normal 2 2 12" xfId="3872" xr:uid="{00000000-0005-0000-0000-000037140000}"/>
    <cellStyle name="Normal 2 2 13" xfId="3873" xr:uid="{00000000-0005-0000-0000-000038140000}"/>
    <cellStyle name="Normal 2 2 14" xfId="3874" xr:uid="{00000000-0005-0000-0000-000039140000}"/>
    <cellStyle name="Normal 2 2 2" xfId="491" xr:uid="{00000000-0005-0000-0000-00003A140000}"/>
    <cellStyle name="Normal 2 2 2 2" xfId="492" xr:uid="{00000000-0005-0000-0000-00003B140000}"/>
    <cellStyle name="Normal 2 2 2 2 2" xfId="1059" xr:uid="{00000000-0005-0000-0000-00003C140000}"/>
    <cellStyle name="Normal 2 2 2 2 3" xfId="5065" xr:uid="{00000000-0005-0000-0000-00003D140000}"/>
    <cellStyle name="Normal 2 2 2 3" xfId="824" xr:uid="{00000000-0005-0000-0000-00003E140000}"/>
    <cellStyle name="Normal 2 2 2 4" xfId="1058" xr:uid="{00000000-0005-0000-0000-00003F140000}"/>
    <cellStyle name="Normal 2 2 2 5" xfId="5064" xr:uid="{00000000-0005-0000-0000-000040140000}"/>
    <cellStyle name="Normal 2 2 2 6" xfId="5572" xr:uid="{00000000-0005-0000-0000-000041140000}"/>
    <cellStyle name="Normal 2 2 3" xfId="823" xr:uid="{00000000-0005-0000-0000-000042140000}"/>
    <cellStyle name="Normal 2 2 3 2" xfId="1060" xr:uid="{00000000-0005-0000-0000-000043140000}"/>
    <cellStyle name="Normal 2 2 3 3" xfId="5573" xr:uid="{00000000-0005-0000-0000-000044140000}"/>
    <cellStyle name="Normal 2 2 4" xfId="1061" xr:uid="{00000000-0005-0000-0000-000045140000}"/>
    <cellStyle name="Normal 2 2 4 2" xfId="3875" xr:uid="{00000000-0005-0000-0000-000046140000}"/>
    <cellStyle name="Normal 2 2 4 2 2" xfId="5804" xr:uid="{00000000-0005-0000-0000-000047140000}"/>
    <cellStyle name="Normal 2 2 4 2 2 2" xfId="6867" xr:uid="{00000000-0005-0000-0000-000048140000}"/>
    <cellStyle name="Normal 2 2 4 2 3" xfId="6119" xr:uid="{00000000-0005-0000-0000-000049140000}"/>
    <cellStyle name="Normal 2 2 4 2 3 2" xfId="7175" xr:uid="{00000000-0005-0000-0000-00004A140000}"/>
    <cellStyle name="Normal 2 2 4 2 4" xfId="6601" xr:uid="{00000000-0005-0000-0000-00004B140000}"/>
    <cellStyle name="Normal 2 2 4 3" xfId="5114" xr:uid="{00000000-0005-0000-0000-00004C140000}"/>
    <cellStyle name="Normal 2 2 4 3 2" xfId="5931" xr:uid="{00000000-0005-0000-0000-00004D140000}"/>
    <cellStyle name="Normal 2 2 4 3 2 2" xfId="6992" xr:uid="{00000000-0005-0000-0000-00004E140000}"/>
    <cellStyle name="Normal 2 2 4 3 3" xfId="6120" xr:uid="{00000000-0005-0000-0000-00004F140000}"/>
    <cellStyle name="Normal 2 2 4 3 3 2" xfId="7176" xr:uid="{00000000-0005-0000-0000-000050140000}"/>
    <cellStyle name="Normal 2 2 4 3 4" xfId="6734" xr:uid="{00000000-0005-0000-0000-000051140000}"/>
    <cellStyle name="Normal 2 2 4 4" xfId="5574" xr:uid="{00000000-0005-0000-0000-000052140000}"/>
    <cellStyle name="Normal 2 2 5" xfId="1062" xr:uid="{00000000-0005-0000-0000-000053140000}"/>
    <cellStyle name="Normal 2 2 5 2" xfId="5575" xr:uid="{00000000-0005-0000-0000-000054140000}"/>
    <cellStyle name="Normal 2 2 6" xfId="1057" xr:uid="{00000000-0005-0000-0000-000055140000}"/>
    <cellStyle name="Normal 2 2 6 2" xfId="3876" xr:uid="{00000000-0005-0000-0000-000056140000}"/>
    <cellStyle name="Normal 2 2 6 3" xfId="5576" xr:uid="{00000000-0005-0000-0000-000057140000}"/>
    <cellStyle name="Normal 2 2 7" xfId="3877" xr:uid="{00000000-0005-0000-0000-000058140000}"/>
    <cellStyle name="Normal 2 2 8" xfId="3878" xr:uid="{00000000-0005-0000-0000-000059140000}"/>
    <cellStyle name="Normal 2 2 9" xfId="3879" xr:uid="{00000000-0005-0000-0000-00005A140000}"/>
    <cellStyle name="Normal 2 2_2011-12 TOTAL BUDGET" xfId="5578" xr:uid="{00000000-0005-0000-0000-00005B140000}"/>
    <cellStyle name="Normal 2 20" xfId="7669" xr:uid="{26F299E2-647C-4FFE-AEEC-8F94E86EEFE0}"/>
    <cellStyle name="Normal 2 21" xfId="7671" xr:uid="{BE15C367-60C4-4CB0-A159-6F45A3B082A4}"/>
    <cellStyle name="Normal 2 22" xfId="7626" xr:uid="{D9AFE134-A103-4ACA-A992-E46586733A81}"/>
    <cellStyle name="Normal 2 22 2" xfId="8081" xr:uid="{C05FF61E-C246-41A6-A5F3-3E3DD7F1B015}"/>
    <cellStyle name="Normal 2 3" xfId="493" xr:uid="{00000000-0005-0000-0000-00005C140000}"/>
    <cellStyle name="Normal 2 3 2" xfId="825" xr:uid="{00000000-0005-0000-0000-00005D140000}"/>
    <cellStyle name="Normal 2 3 2 2" xfId="1064" xr:uid="{00000000-0005-0000-0000-00005E140000}"/>
    <cellStyle name="Normal 2 3 2 3" xfId="5579" xr:uid="{00000000-0005-0000-0000-00005F140000}"/>
    <cellStyle name="Normal 2 3 3" xfId="1063" xr:uid="{00000000-0005-0000-0000-000060140000}"/>
    <cellStyle name="Normal 2 3 4" xfId="7360" xr:uid="{2D7888B0-6FCA-457B-8B30-64C948A6F90D}"/>
    <cellStyle name="Normal 2 3 4 2" xfId="7585" xr:uid="{E78B4F03-4CF3-4B8E-A6F2-3D3E555435C1}"/>
    <cellStyle name="Normal 2 3 4 2 2" xfId="8082" xr:uid="{23D2D780-18CD-4F12-953A-A65251FE121C}"/>
    <cellStyle name="Normal 2 3 4 3" xfId="8083" xr:uid="{C55172F1-19B3-4936-886E-2C37A4BFCFDC}"/>
    <cellStyle name="Normal 2 3_2013AL_Budget consolidation" xfId="5580" xr:uid="{00000000-0005-0000-0000-000061140000}"/>
    <cellStyle name="Normal 2 4" xfId="494" xr:uid="{00000000-0005-0000-0000-000062140000}"/>
    <cellStyle name="Normal 2 4 2" xfId="826" xr:uid="{00000000-0005-0000-0000-000063140000}"/>
    <cellStyle name="Normal 2 4 2 2" xfId="1066" xr:uid="{00000000-0005-0000-0000-000064140000}"/>
    <cellStyle name="Normal 2 4 2 3" xfId="3880" xr:uid="{00000000-0005-0000-0000-000065140000}"/>
    <cellStyle name="Normal 2 4 3" xfId="931" xr:uid="{00000000-0005-0000-0000-000066140000}"/>
    <cellStyle name="Normal 2 4 3 2" xfId="3881" xr:uid="{00000000-0005-0000-0000-000067140000}"/>
    <cellStyle name="Normal 2 4 4" xfId="1065" xr:uid="{00000000-0005-0000-0000-000068140000}"/>
    <cellStyle name="Normal 2 4 4 2" xfId="3882" xr:uid="{00000000-0005-0000-0000-000069140000}"/>
    <cellStyle name="Normal 2 4 5" xfId="5581" xr:uid="{00000000-0005-0000-0000-00006A140000}"/>
    <cellStyle name="Normal 2 5" xfId="495" xr:uid="{00000000-0005-0000-0000-00006B140000}"/>
    <cellStyle name="Normal 2 5 2" xfId="1068" xr:uid="{00000000-0005-0000-0000-00006C140000}"/>
    <cellStyle name="Normal 2 5 3" xfId="1067" xr:uid="{00000000-0005-0000-0000-00006D140000}"/>
    <cellStyle name="Normal 2 5 3 2" xfId="3884" xr:uid="{00000000-0005-0000-0000-00006E140000}"/>
    <cellStyle name="Normal 2 5 4" xfId="3883" xr:uid="{00000000-0005-0000-0000-00006F140000}"/>
    <cellStyle name="Normal 2 5 5" xfId="5582" xr:uid="{00000000-0005-0000-0000-000070140000}"/>
    <cellStyle name="Normal 2 6" xfId="496" xr:uid="{00000000-0005-0000-0000-000071140000}"/>
    <cellStyle name="Normal 2 6 2" xfId="1069" xr:uid="{00000000-0005-0000-0000-000072140000}"/>
    <cellStyle name="Normal 2 6 3" xfId="3885" xr:uid="{00000000-0005-0000-0000-000073140000}"/>
    <cellStyle name="Normal 2 6 4" xfId="5066" xr:uid="{00000000-0005-0000-0000-000074140000}"/>
    <cellStyle name="Normal 2 6 5" xfId="5583" xr:uid="{00000000-0005-0000-0000-000075140000}"/>
    <cellStyle name="Normal 2 7" xfId="497" xr:uid="{00000000-0005-0000-0000-000076140000}"/>
    <cellStyle name="Normal 2 7 2" xfId="1070" xr:uid="{00000000-0005-0000-0000-000077140000}"/>
    <cellStyle name="Normal 2 7 3" xfId="5584" xr:uid="{00000000-0005-0000-0000-000078140000}"/>
    <cellStyle name="Normal 2 7 4" xfId="5717" xr:uid="{00000000-0005-0000-0000-000079140000}"/>
    <cellStyle name="Normal 2 7 5" xfId="6121" xr:uid="{00000000-0005-0000-0000-00007A140000}"/>
    <cellStyle name="Normal 2 8" xfId="755" xr:uid="{00000000-0005-0000-0000-00007B140000}"/>
    <cellStyle name="Normal 2 8 2" xfId="1071" xr:uid="{00000000-0005-0000-0000-00007C140000}"/>
    <cellStyle name="Normal 2 8 3" xfId="5585" xr:uid="{00000000-0005-0000-0000-00007D140000}"/>
    <cellStyle name="Normal 2 9" xfId="1072" xr:uid="{00000000-0005-0000-0000-00007E140000}"/>
    <cellStyle name="Normal 2 9 2" xfId="5586" xr:uid="{00000000-0005-0000-0000-00007F140000}"/>
    <cellStyle name="Normal 2_~6381312" xfId="3886" xr:uid="{00000000-0005-0000-0000-000080140000}"/>
    <cellStyle name="Normal 20" xfId="498" xr:uid="{00000000-0005-0000-0000-000081140000}"/>
    <cellStyle name="Normal 20 2" xfId="827" xr:uid="{00000000-0005-0000-0000-000082140000}"/>
    <cellStyle name="Normal 20 2 2" xfId="1074" xr:uid="{00000000-0005-0000-0000-000083140000}"/>
    <cellStyle name="Normal 20 2 3" xfId="3887" xr:uid="{00000000-0005-0000-0000-000084140000}"/>
    <cellStyle name="Normal 20 3" xfId="932" xr:uid="{00000000-0005-0000-0000-000085140000}"/>
    <cellStyle name="Normal 20 4" xfId="1073" xr:uid="{00000000-0005-0000-0000-000086140000}"/>
    <cellStyle name="Normal 20 5" xfId="5067" xr:uid="{00000000-0005-0000-0000-000087140000}"/>
    <cellStyle name="Normal 200" xfId="7599" xr:uid="{2331FDF1-0221-4E28-B5E3-4900E587F9BE}"/>
    <cellStyle name="Normal 201" xfId="7600" xr:uid="{F06A653E-E5C5-4A0A-B4AD-B0C63C340163}"/>
    <cellStyle name="Normal 202" xfId="7606" xr:uid="{5927226C-E404-416F-AE66-FCA9ED360E31}"/>
    <cellStyle name="Normal 202 2" xfId="7615" xr:uid="{7E2C9F75-2C2D-45B5-B2AD-B016DBCF56E7}"/>
    <cellStyle name="Normal 202 2 2" xfId="8084" xr:uid="{C51B93FD-D0D2-4283-9CA3-3D3D271C313E}"/>
    <cellStyle name="Normal 203" xfId="7607" xr:uid="{4606329D-B324-4903-AED4-4F5A1EB7AFD4}"/>
    <cellStyle name="Normal 203 2" xfId="7630" xr:uid="{E4EDB4EB-1FB6-4516-86EF-38C54FF07102}"/>
    <cellStyle name="Normal 204" xfId="7620" xr:uid="{B3E58CE7-380D-431E-8C0A-01DC6D539D7A}"/>
    <cellStyle name="Normal 204 2" xfId="7629" xr:uid="{8C75A520-B2F7-468C-93BB-7B16692A68EE}"/>
    <cellStyle name="Normal 205" xfId="7623" xr:uid="{809F6350-D463-4174-A232-0BD2A15BF32F}"/>
    <cellStyle name="Normal 205 2" xfId="7686" xr:uid="{C1E0D3B2-886E-457F-B234-11B608CCBD73}"/>
    <cellStyle name="Normal 206" xfId="7616" xr:uid="{036FBF72-1188-41C8-81D2-EC1A72FA88C5}"/>
    <cellStyle name="Normal 206 2" xfId="7685" xr:uid="{9EF940F5-4FC4-4A51-99FE-37361DD30A1C}"/>
    <cellStyle name="Normal 207" xfId="7619" xr:uid="{C9B3048F-1E47-493D-9052-671BA4A46839}"/>
    <cellStyle name="Normal 207 2" xfId="8085" xr:uid="{F6347C69-0545-49B8-8C26-9657638E235A}"/>
    <cellStyle name="Normal 208" xfId="7617" xr:uid="{8C6B3D0B-87C4-4DBC-A14C-0843A5585120}"/>
    <cellStyle name="Normal 208 2" xfId="8086" xr:uid="{3997C82D-B130-403A-9760-EBA64E1A9E3A}"/>
    <cellStyle name="Normal 209" xfId="7618" xr:uid="{56698EB0-51AE-4DBF-9B47-3EC358420006}"/>
    <cellStyle name="Normal 209 2" xfId="8087" xr:uid="{9D4E854F-624E-4826-8B1D-86725ED28F29}"/>
    <cellStyle name="Normal 21" xfId="499" xr:uid="{00000000-0005-0000-0000-000088140000}"/>
    <cellStyle name="Normal 21 2" xfId="828" xr:uid="{00000000-0005-0000-0000-000089140000}"/>
    <cellStyle name="Normal 21 2 2" xfId="1076" xr:uid="{00000000-0005-0000-0000-00008A140000}"/>
    <cellStyle name="Normal 21 3" xfId="1075" xr:uid="{00000000-0005-0000-0000-00008B140000}"/>
    <cellStyle name="Normal 21 4" xfId="5068" xr:uid="{00000000-0005-0000-0000-00008C140000}"/>
    <cellStyle name="Normal 210" xfId="7624" xr:uid="{05C819A3-80EC-44F5-88ED-192CE78C46FB}"/>
    <cellStyle name="Normal 211" xfId="7625" xr:uid="{5A861C10-EFC4-4C2E-9910-AA3EC5A910A0}"/>
    <cellStyle name="Normal 212" xfId="7627" xr:uid="{0E9AA2BD-1B61-486F-8F92-3ADFF854A088}"/>
    <cellStyle name="Normal 213" xfId="7628" xr:uid="{756F69AD-D20F-4529-A375-3880A2464460}"/>
    <cellStyle name="Normal 214" xfId="7631" xr:uid="{903ABA5E-8E54-4558-9C2C-4DE19FDB0F4F}"/>
    <cellStyle name="Normal 215" xfId="7632" xr:uid="{673CBDE2-3190-4561-9E36-6A8D7B352508}"/>
    <cellStyle name="Normal 216" xfId="7633" xr:uid="{4B2A8FCA-CC1E-40C0-B84E-C40DBA99D909}"/>
    <cellStyle name="Normal 217" xfId="7634" xr:uid="{C240A281-18A5-46EB-812A-CA0903FAE833}"/>
    <cellStyle name="Normal 218" xfId="7635" xr:uid="{DB708625-5E36-4207-8625-74F2C064E47D}"/>
    <cellStyle name="Normal 219" xfId="7637" xr:uid="{9A63DE12-FCAC-4869-9E5A-1B10C4F6E608}"/>
    <cellStyle name="Normal 22" xfId="500" xr:uid="{00000000-0005-0000-0000-00008D140000}"/>
    <cellStyle name="Normal 22 2" xfId="933" xr:uid="{00000000-0005-0000-0000-00008E140000}"/>
    <cellStyle name="Normal 22 2 2" xfId="1078" xr:uid="{00000000-0005-0000-0000-00008F140000}"/>
    <cellStyle name="Normal 22 3" xfId="1077" xr:uid="{00000000-0005-0000-0000-000090140000}"/>
    <cellStyle name="Normal 22 4" xfId="3888" xr:uid="{00000000-0005-0000-0000-000091140000}"/>
    <cellStyle name="Normal 22 5" xfId="5069" xr:uid="{00000000-0005-0000-0000-000092140000}"/>
    <cellStyle name="Normal 220" xfId="7638" xr:uid="{1C8F356E-9492-4A3F-BD60-96D3F96B0C79}"/>
    <cellStyle name="Normal 221" xfId="7639" xr:uid="{7CE11FEC-9ECD-4DCF-8191-20ADBBEE1A09}"/>
    <cellStyle name="Normal 222" xfId="7640" xr:uid="{D5BA5616-EE51-4441-ACAD-4FFB569F9E2C}"/>
    <cellStyle name="Normal 223" xfId="7645" xr:uid="{C53A4282-E26D-4B3E-9FFF-25BA08DF9637}"/>
    <cellStyle name="Normal 224" xfId="7648" xr:uid="{0BCC4081-8A4F-4725-835C-F0A81117D33C}"/>
    <cellStyle name="Normal 225" xfId="7649" xr:uid="{196D7C08-C237-4FFF-B128-FA85A4431B33}"/>
    <cellStyle name="Normal 226" xfId="7650" xr:uid="{79D917E5-1251-4481-B889-9BCAB6217FB2}"/>
    <cellStyle name="Normal 227" xfId="7651" xr:uid="{8487D4F1-E7DC-480E-8894-0989B5A0ABFC}"/>
    <cellStyle name="Normal 228" xfId="7652" xr:uid="{1C64F27E-224D-4C33-BF13-85968EC531E0}"/>
    <cellStyle name="Normal 228 2" xfId="7663" xr:uid="{8FEEAF23-63C4-4DF0-9EEF-8521FD767935}"/>
    <cellStyle name="Normal 229" xfId="7653" xr:uid="{5D3258D0-0FC8-432C-81CB-4D2DC4217725}"/>
    <cellStyle name="Normal 23" xfId="501" xr:uid="{00000000-0005-0000-0000-000093140000}"/>
    <cellStyle name="Normal 23 2" xfId="934" xr:uid="{00000000-0005-0000-0000-000094140000}"/>
    <cellStyle name="Normal 23 2 2" xfId="1080" xr:uid="{00000000-0005-0000-0000-000095140000}"/>
    <cellStyle name="Normal 23 3" xfId="1079" xr:uid="{00000000-0005-0000-0000-000096140000}"/>
    <cellStyle name="Normal 23 4" xfId="3889" xr:uid="{00000000-0005-0000-0000-000097140000}"/>
    <cellStyle name="Normal 230" xfId="7654" xr:uid="{BDB78D2B-9743-45E5-90DE-A23C423C361B}"/>
    <cellStyle name="Normal 231" xfId="7655" xr:uid="{98603B22-464A-4B77-B733-A0C6B51001D9}"/>
    <cellStyle name="Normal 232" xfId="7656" xr:uid="{4FE8CF28-FC38-4C56-A82E-08C85ECF4080}"/>
    <cellStyle name="Normal 233" xfId="7657" xr:uid="{57B123DE-74E3-483C-AC88-7EB2D8F6F87E}"/>
    <cellStyle name="Normal 234" xfId="7658" xr:uid="{7A49734A-4F02-4E34-935D-29B2F85F8DFD}"/>
    <cellStyle name="Normal 235" xfId="7659" xr:uid="{0D99FE4B-C527-418F-BC0B-9C5324DF3BAD}"/>
    <cellStyle name="Normal 236" xfId="7660" xr:uid="{619C5B23-A495-49D7-BE96-5A4CF9579088}"/>
    <cellStyle name="Normal 237" xfId="7661" xr:uid="{004D285F-5930-4A6E-B998-138C861A4EE2}"/>
    <cellStyle name="Normal 238" xfId="7662" xr:uid="{E128A46C-EF50-4EF7-8A8E-3F8AB6D08F80}"/>
    <cellStyle name="Normal 239" xfId="7665" xr:uid="{50ABECA2-4B89-41FB-9A6A-A63095B51DD6}"/>
    <cellStyle name="Normal 24" xfId="502" xr:uid="{00000000-0005-0000-0000-000098140000}"/>
    <cellStyle name="Normal 24 2" xfId="935" xr:uid="{00000000-0005-0000-0000-000099140000}"/>
    <cellStyle name="Normal 24 2 2" xfId="1082" xr:uid="{00000000-0005-0000-0000-00009A140000}"/>
    <cellStyle name="Normal 24 3" xfId="1081" xr:uid="{00000000-0005-0000-0000-00009B140000}"/>
    <cellStyle name="Normal 24 4" xfId="3890" xr:uid="{00000000-0005-0000-0000-00009C140000}"/>
    <cellStyle name="Normal 240" xfId="7666" xr:uid="{EA2ADBD0-08D2-44BD-944A-F5A2ED39ED62}"/>
    <cellStyle name="Normal 241" xfId="7667" xr:uid="{55148C8C-9BE4-49D8-915A-74C10A359628}"/>
    <cellStyle name="Normal 242" xfId="7668" xr:uid="{55DA8F4D-D3F3-4CA4-ABEB-31708FD04C43}"/>
    <cellStyle name="Normal 243" xfId="7670" xr:uid="{C2CAFC89-9BC2-4C01-84B4-8213AED3FC15}"/>
    <cellStyle name="Normal 244" xfId="7672" xr:uid="{7F12644B-EC29-4D69-8557-659054388C7E}"/>
    <cellStyle name="Normal 245" xfId="7673" xr:uid="{DD10A5C4-4362-46B3-B28C-2C016E91BE49}"/>
    <cellStyle name="Normal 246" xfId="7674" xr:uid="{55F76403-E4FD-42C2-B647-5B73EF60C2E7}"/>
    <cellStyle name="Normal 247" xfId="7675" xr:uid="{BFE42B5C-A655-4FB9-8A1A-CF5290D55895}"/>
    <cellStyle name="Normal 248" xfId="7676" xr:uid="{36CE2E6D-3F46-4FE2-98EB-63EA9DDF0188}"/>
    <cellStyle name="Normal 249" xfId="7678" xr:uid="{14BAED76-7B24-41F6-ABDC-5324B8A68536}"/>
    <cellStyle name="Normal 25" xfId="503" xr:uid="{00000000-0005-0000-0000-00009D140000}"/>
    <cellStyle name="Normal 25 2" xfId="936" xr:uid="{00000000-0005-0000-0000-00009E140000}"/>
    <cellStyle name="Normal 25 2 2" xfId="1084" xr:uid="{00000000-0005-0000-0000-00009F140000}"/>
    <cellStyle name="Normal 25 3" xfId="1083" xr:uid="{00000000-0005-0000-0000-0000A0140000}"/>
    <cellStyle name="Normal 25 4" xfId="3891" xr:uid="{00000000-0005-0000-0000-0000A1140000}"/>
    <cellStyle name="Normal 25 5" xfId="5070" xr:uid="{00000000-0005-0000-0000-0000A2140000}"/>
    <cellStyle name="Normal 250" xfId="7680" xr:uid="{6010EA20-C42C-40C5-BC98-E93EEB939766}"/>
    <cellStyle name="Normal 251" xfId="7684" xr:uid="{5B875BB4-4B03-4D17-9D5F-7733660EFC25}"/>
    <cellStyle name="Normal 252" xfId="8088" xr:uid="{48ACD646-07FC-4C8E-814A-3E1315928F72}"/>
    <cellStyle name="Normal 253" xfId="8121" xr:uid="{FFD93A35-068E-4246-B0AE-6ECF2E1FEF11}"/>
    <cellStyle name="Normal 254" xfId="8123" xr:uid="{294F7C3F-FE2F-4D04-9DEB-563B7E3D9717}"/>
    <cellStyle name="Normal 257" xfId="8124" xr:uid="{49FB1313-6CB4-4906-AC35-6055FCB4DE04}"/>
    <cellStyle name="Normal 258" xfId="8125" xr:uid="{AFACC85E-8677-4AC5-99A6-1A76CB1057D7}"/>
    <cellStyle name="Normal 26" xfId="504" xr:uid="{00000000-0005-0000-0000-0000A3140000}"/>
    <cellStyle name="Normal 26 2" xfId="937" xr:uid="{00000000-0005-0000-0000-0000A4140000}"/>
    <cellStyle name="Normal 26 2 2" xfId="1086" xr:uid="{00000000-0005-0000-0000-0000A5140000}"/>
    <cellStyle name="Normal 26 2 3" xfId="3892" xr:uid="{00000000-0005-0000-0000-0000A6140000}"/>
    <cellStyle name="Normal 26 3" xfId="1087" xr:uid="{00000000-0005-0000-0000-0000A7140000}"/>
    <cellStyle name="Normal 26 4" xfId="1085" xr:uid="{00000000-0005-0000-0000-0000A8140000}"/>
    <cellStyle name="Normal 26 4 2" xfId="3893" xr:uid="{00000000-0005-0000-0000-0000A9140000}"/>
    <cellStyle name="Normal 27" xfId="505" xr:uid="{00000000-0005-0000-0000-0000AA140000}"/>
    <cellStyle name="Normal 27 2" xfId="938" xr:uid="{00000000-0005-0000-0000-0000AB140000}"/>
    <cellStyle name="Normal 27 2 2" xfId="1089" xr:uid="{00000000-0005-0000-0000-0000AC140000}"/>
    <cellStyle name="Normal 27 3" xfId="1088" xr:uid="{00000000-0005-0000-0000-0000AD140000}"/>
    <cellStyle name="Normal 27 4" xfId="3894" xr:uid="{00000000-0005-0000-0000-0000AE140000}"/>
    <cellStyle name="Normal 27 5" xfId="5071" xr:uid="{00000000-0005-0000-0000-0000AF140000}"/>
    <cellStyle name="Normal 28" xfId="506" xr:uid="{00000000-0005-0000-0000-0000B0140000}"/>
    <cellStyle name="Normal 28 2" xfId="1091" xr:uid="{00000000-0005-0000-0000-0000B1140000}"/>
    <cellStyle name="Normal 28 3" xfId="1090" xr:uid="{00000000-0005-0000-0000-0000B2140000}"/>
    <cellStyle name="Normal 28 4" xfId="3895" xr:uid="{00000000-0005-0000-0000-0000B3140000}"/>
    <cellStyle name="Normal 28 5" xfId="5719" xr:uid="{00000000-0005-0000-0000-0000B4140000}"/>
    <cellStyle name="Normal 28 6" xfId="6122" xr:uid="{00000000-0005-0000-0000-0000B5140000}"/>
    <cellStyle name="Normal 28 7" xfId="7608" xr:uid="{61C7A4A1-613E-4B34-8166-88CDF687584C}"/>
    <cellStyle name="Normal 28 7 2" xfId="8089" xr:uid="{33597771-9172-460C-8BDC-1E4E35E5FE98}"/>
    <cellStyle name="Normal 29" xfId="507" xr:uid="{00000000-0005-0000-0000-0000B6140000}"/>
    <cellStyle name="Normal 29 2" xfId="1093" xr:uid="{00000000-0005-0000-0000-0000B7140000}"/>
    <cellStyle name="Normal 29 3" xfId="1092" xr:uid="{00000000-0005-0000-0000-0000B8140000}"/>
    <cellStyle name="Normal 29 4" xfId="3896" xr:uid="{00000000-0005-0000-0000-0000B9140000}"/>
    <cellStyle name="Normal 29 5" xfId="5072" xr:uid="{00000000-0005-0000-0000-0000BA140000}"/>
    <cellStyle name="Normal 29 6" xfId="5720" xr:uid="{00000000-0005-0000-0000-0000BB140000}"/>
    <cellStyle name="Normal 29 7" xfId="6123" xr:uid="{00000000-0005-0000-0000-0000BC140000}"/>
    <cellStyle name="Normal 29 8" xfId="7610" xr:uid="{0351BB9F-E827-40BB-BDA8-0969622D0DC1}"/>
    <cellStyle name="Normal 29 8 2" xfId="8090" xr:uid="{C2AB0011-88C4-4A01-A7BB-EC4912C05AAF}"/>
    <cellStyle name="Normal 296" xfId="7601" xr:uid="{E4A2BA45-14FA-4324-88F4-1E221291748F}"/>
    <cellStyle name="Normal 3" xfId="508" xr:uid="{00000000-0005-0000-0000-0000BD140000}"/>
    <cellStyle name="Normal 3 1" xfId="509" xr:uid="{00000000-0005-0000-0000-0000BE140000}"/>
    <cellStyle name="Normal 3 10" xfId="6248" xr:uid="{00000000-0005-0000-0000-0000BF140000}"/>
    <cellStyle name="Normal 3 11" xfId="7340" xr:uid="{90BEC697-955A-4A7D-A1D1-09B038A825E1}"/>
    <cellStyle name="Normal 3 11 2" xfId="7586" xr:uid="{84B94684-F964-4BE6-808C-1DE4CF47EE77}"/>
    <cellStyle name="Normal 3 2" xfId="510" xr:uid="{00000000-0005-0000-0000-0000C0140000}"/>
    <cellStyle name="Normal 3 2 2" xfId="830" xr:uid="{00000000-0005-0000-0000-0000C1140000}"/>
    <cellStyle name="Normal 3 2 2 2" xfId="1096" xr:uid="{00000000-0005-0000-0000-0000C2140000}"/>
    <cellStyle name="Normal 3 2 3" xfId="1097" xr:uid="{00000000-0005-0000-0000-0000C3140000}"/>
    <cellStyle name="Normal 3 2 4" xfId="1095" xr:uid="{00000000-0005-0000-0000-0000C4140000}"/>
    <cellStyle name="Normal 3 2 4 2" xfId="3897" xr:uid="{00000000-0005-0000-0000-0000C5140000}"/>
    <cellStyle name="Normal 3 2 5" xfId="5587" xr:uid="{00000000-0005-0000-0000-0000C6140000}"/>
    <cellStyle name="Normal 3 2 6" xfId="6256" xr:uid="{00000000-0005-0000-0000-0000C7140000}"/>
    <cellStyle name="Normal 3 3" xfId="511" xr:uid="{00000000-0005-0000-0000-0000C8140000}"/>
    <cellStyle name="Normal 3 3 2" xfId="1099" xr:uid="{00000000-0005-0000-0000-0000C9140000}"/>
    <cellStyle name="Normal 3 3 3" xfId="1098" xr:uid="{00000000-0005-0000-0000-0000CA140000}"/>
    <cellStyle name="Normal 3 3 4" xfId="3898" xr:uid="{00000000-0005-0000-0000-0000CB140000}"/>
    <cellStyle name="Normal 3 3 4 2" xfId="5805" xr:uid="{00000000-0005-0000-0000-0000CC140000}"/>
    <cellStyle name="Normal 3 3 4 2 2" xfId="6868" xr:uid="{00000000-0005-0000-0000-0000CD140000}"/>
    <cellStyle name="Normal 3 3 4 3" xfId="6124" xr:uid="{00000000-0005-0000-0000-0000CE140000}"/>
    <cellStyle name="Normal 3 3 4 3 2" xfId="7177" xr:uid="{00000000-0005-0000-0000-0000CF140000}"/>
    <cellStyle name="Normal 3 3 4 4" xfId="6602" xr:uid="{00000000-0005-0000-0000-0000D0140000}"/>
    <cellStyle name="Normal 3 3 5" xfId="5073" xr:uid="{00000000-0005-0000-0000-0000D1140000}"/>
    <cellStyle name="Normal 3 3 5 2" xfId="5917" xr:uid="{00000000-0005-0000-0000-0000D2140000}"/>
    <cellStyle name="Normal 3 3 5 2 2" xfId="6978" xr:uid="{00000000-0005-0000-0000-0000D3140000}"/>
    <cellStyle name="Normal 3 3 5 3" xfId="6125" xr:uid="{00000000-0005-0000-0000-0000D4140000}"/>
    <cellStyle name="Normal 3 3 5 3 2" xfId="7178" xr:uid="{00000000-0005-0000-0000-0000D5140000}"/>
    <cellStyle name="Normal 3 3 5 4" xfId="6720" xr:uid="{00000000-0005-0000-0000-0000D6140000}"/>
    <cellStyle name="Normal 3 3 6" xfId="5721" xr:uid="{00000000-0005-0000-0000-0000D7140000}"/>
    <cellStyle name="Normal 3 3 6 2" xfId="6808" xr:uid="{00000000-0005-0000-0000-0000D8140000}"/>
    <cellStyle name="Normal 3 3 7" xfId="6126" xr:uid="{00000000-0005-0000-0000-0000D9140000}"/>
    <cellStyle name="Normal 3 3 7 2" xfId="7179" xr:uid="{00000000-0005-0000-0000-0000DA140000}"/>
    <cellStyle name="Normal 3 3 8" xfId="6282" xr:uid="{00000000-0005-0000-0000-0000DB140000}"/>
    <cellStyle name="Normal 3 3 8 2" xfId="7249" xr:uid="{00000000-0005-0000-0000-0000DC140000}"/>
    <cellStyle name="Normal 3 3 9" xfId="6492" xr:uid="{00000000-0005-0000-0000-0000DD140000}"/>
    <cellStyle name="Normal 3 4" xfId="512" xr:uid="{00000000-0005-0000-0000-0000DE140000}"/>
    <cellStyle name="Normal 3 4 2" xfId="1101" xr:uid="{00000000-0005-0000-0000-0000DF140000}"/>
    <cellStyle name="Normal 3 4 3" xfId="1100" xr:uid="{00000000-0005-0000-0000-0000E0140000}"/>
    <cellStyle name="Normal 3 5" xfId="513" xr:uid="{00000000-0005-0000-0000-0000E1140000}"/>
    <cellStyle name="Normal 3 5 2" xfId="514" xr:uid="{00000000-0005-0000-0000-0000E2140000}"/>
    <cellStyle name="Normal 3 5 2 2" xfId="5075" xr:uid="{00000000-0005-0000-0000-0000E3140000}"/>
    <cellStyle name="Normal 3 5 2 2 2" xfId="5918" xr:uid="{00000000-0005-0000-0000-0000E4140000}"/>
    <cellStyle name="Normal 3 5 2 2 2 2" xfId="6979" xr:uid="{00000000-0005-0000-0000-0000E5140000}"/>
    <cellStyle name="Normal 3 5 2 2 3" xfId="6127" xr:uid="{00000000-0005-0000-0000-0000E6140000}"/>
    <cellStyle name="Normal 3 5 2 2 3 2" xfId="7180" xr:uid="{00000000-0005-0000-0000-0000E7140000}"/>
    <cellStyle name="Normal 3 5 2 2 4" xfId="6721" xr:uid="{00000000-0005-0000-0000-0000E8140000}"/>
    <cellStyle name="Normal 3 5 2 3" xfId="5208" xr:uid="{00000000-0005-0000-0000-0000E9140000}"/>
    <cellStyle name="Normal 3 5 2 3 2" xfId="6741" xr:uid="{00000000-0005-0000-0000-0000EA140000}"/>
    <cellStyle name="Normal 3 5 2 4" xfId="5722" xr:uid="{00000000-0005-0000-0000-0000EB140000}"/>
    <cellStyle name="Normal 3 5 2 4 2" xfId="6809" xr:uid="{00000000-0005-0000-0000-0000EC140000}"/>
    <cellStyle name="Normal 3 5 2 5" xfId="6128" xr:uid="{00000000-0005-0000-0000-0000ED140000}"/>
    <cellStyle name="Normal 3 5 2 5 2" xfId="7181" xr:uid="{00000000-0005-0000-0000-0000EE140000}"/>
    <cellStyle name="Normal 3 5 2 6" xfId="6281" xr:uid="{00000000-0005-0000-0000-0000EF140000}"/>
    <cellStyle name="Normal 3 5 2 6 2" xfId="7248" xr:uid="{00000000-0005-0000-0000-0000F0140000}"/>
    <cellStyle name="Normal 3 5 2 7" xfId="6493" xr:uid="{00000000-0005-0000-0000-0000F1140000}"/>
    <cellStyle name="Normal 3 5 3" xfId="3899" xr:uid="{00000000-0005-0000-0000-0000F2140000}"/>
    <cellStyle name="Normal 3 5 3 2" xfId="5167" xr:uid="{00000000-0005-0000-0000-0000F3140000}"/>
    <cellStyle name="Normal 3 5 3 3" xfId="5806" xr:uid="{00000000-0005-0000-0000-0000F4140000}"/>
    <cellStyle name="Normal 3 5 3 3 2" xfId="6869" xr:uid="{00000000-0005-0000-0000-0000F5140000}"/>
    <cellStyle name="Normal 3 5 3 4" xfId="6129" xr:uid="{00000000-0005-0000-0000-0000F6140000}"/>
    <cellStyle name="Normal 3 5 3 4 2" xfId="7182" xr:uid="{00000000-0005-0000-0000-0000F7140000}"/>
    <cellStyle name="Normal 3 5 3 5" xfId="6603" xr:uid="{00000000-0005-0000-0000-0000F8140000}"/>
    <cellStyle name="Normal 3 5 4" xfId="4912" xr:uid="{00000000-0005-0000-0000-0000F9140000}"/>
    <cellStyle name="Normal 3 5 4 2" xfId="5821" xr:uid="{00000000-0005-0000-0000-0000FA140000}"/>
    <cellStyle name="Normal 3 5 4 2 2" xfId="6882" xr:uid="{00000000-0005-0000-0000-0000FB140000}"/>
    <cellStyle name="Normal 3 5 4 3" xfId="6130" xr:uid="{00000000-0005-0000-0000-0000FC140000}"/>
    <cellStyle name="Normal 3 5 4 3 2" xfId="7183" xr:uid="{00000000-0005-0000-0000-0000FD140000}"/>
    <cellStyle name="Normal 3 5 4 4" xfId="6616" xr:uid="{00000000-0005-0000-0000-0000FE140000}"/>
    <cellStyle name="Normal 3 5 5" xfId="5074" xr:uid="{00000000-0005-0000-0000-0000FF140000}"/>
    <cellStyle name="Normal 3 53" xfId="515" xr:uid="{00000000-0005-0000-0000-000000150000}"/>
    <cellStyle name="Normal 3 53 2" xfId="5076" xr:uid="{00000000-0005-0000-0000-000001150000}"/>
    <cellStyle name="Normal 3 6" xfId="516" xr:uid="{00000000-0005-0000-0000-000002150000}"/>
    <cellStyle name="Normal 3 6 2" xfId="1102" xr:uid="{00000000-0005-0000-0000-000003150000}"/>
    <cellStyle name="Normal 3 6 2 2" xfId="5168" xr:uid="{00000000-0005-0000-0000-000004150000}"/>
    <cellStyle name="Normal 3 6 3" xfId="4988" xr:uid="{00000000-0005-0000-0000-000005150000}"/>
    <cellStyle name="Normal 3 7" xfId="829" xr:uid="{00000000-0005-0000-0000-000006150000}"/>
    <cellStyle name="Normal 3 7 2" xfId="1103" xr:uid="{00000000-0005-0000-0000-000007150000}"/>
    <cellStyle name="Normal 3 8" xfId="1104" xr:uid="{00000000-0005-0000-0000-000008150000}"/>
    <cellStyle name="Normal 3 9" xfId="1094" xr:uid="{00000000-0005-0000-0000-000009150000}"/>
    <cellStyle name="Normal 3 9 2" xfId="7378" xr:uid="{E1B4920A-3169-4C09-9EBA-E02331D41669}"/>
    <cellStyle name="Normal 3_1.Mazar's Dashboard_Master File_GenExps_Procur Emporiki working_18 09 2013 v_new" xfId="3900" xr:uid="{00000000-0005-0000-0000-00000A150000}"/>
    <cellStyle name="Normal 30" xfId="517" xr:uid="{00000000-0005-0000-0000-00000B150000}"/>
    <cellStyle name="Normal 30 2" xfId="1106" xr:uid="{00000000-0005-0000-0000-00000C150000}"/>
    <cellStyle name="Normal 30 2 2" xfId="5077" xr:uid="{00000000-0005-0000-0000-00000D150000}"/>
    <cellStyle name="Normal 30 3" xfId="1105" xr:uid="{00000000-0005-0000-0000-00000E150000}"/>
    <cellStyle name="Normal 30 4" xfId="3901" xr:uid="{00000000-0005-0000-0000-00000F150000}"/>
    <cellStyle name="Normal 30 5" xfId="5723" xr:uid="{00000000-0005-0000-0000-000010150000}"/>
    <cellStyle name="Normal 30 6" xfId="6131" xr:uid="{00000000-0005-0000-0000-000011150000}"/>
    <cellStyle name="Normal 30 7" xfId="7611" xr:uid="{B3571703-72F1-4403-A7BC-D4F64D4BCECB}"/>
    <cellStyle name="Normal 30 7 2" xfId="8091" xr:uid="{9CFE7B48-9397-498F-8D7B-92558D44797F}"/>
    <cellStyle name="Normal 31" xfId="518" xr:uid="{00000000-0005-0000-0000-000012150000}"/>
    <cellStyle name="Normal 31 2" xfId="1108" xr:uid="{00000000-0005-0000-0000-000013150000}"/>
    <cellStyle name="Normal 31 3" xfId="1107" xr:uid="{00000000-0005-0000-0000-000014150000}"/>
    <cellStyle name="Normal 31 4" xfId="3902" xr:uid="{00000000-0005-0000-0000-000015150000}"/>
    <cellStyle name="Normal 31 5" xfId="5724" xr:uid="{00000000-0005-0000-0000-000016150000}"/>
    <cellStyle name="Normal 31 6" xfId="6132" xr:uid="{00000000-0005-0000-0000-000017150000}"/>
    <cellStyle name="Normal 31 7" xfId="7612" xr:uid="{034FF174-5687-4BC8-9AED-9135763D4BD4}"/>
    <cellStyle name="Normal 31 7 2" xfId="8092" xr:uid="{98E26A12-2092-466D-A670-96D8DD4B8717}"/>
    <cellStyle name="Normal 32" xfId="519" xr:uid="{00000000-0005-0000-0000-000018150000}"/>
    <cellStyle name="Normal 32 2" xfId="1110" xr:uid="{00000000-0005-0000-0000-000019150000}"/>
    <cellStyle name="Normal 32 3" xfId="1109" xr:uid="{00000000-0005-0000-0000-00001A150000}"/>
    <cellStyle name="Normal 32 4" xfId="3903" xr:uid="{00000000-0005-0000-0000-00001B150000}"/>
    <cellStyle name="Normal 32 5" xfId="5725" xr:uid="{00000000-0005-0000-0000-00001C150000}"/>
    <cellStyle name="Normal 32 6" xfId="6133" xr:uid="{00000000-0005-0000-0000-00001D150000}"/>
    <cellStyle name="Normal 33" xfId="520" xr:uid="{00000000-0005-0000-0000-00001E150000}"/>
    <cellStyle name="Normal 33 2" xfId="1112" xr:uid="{00000000-0005-0000-0000-00001F150000}"/>
    <cellStyle name="Normal 33 3" xfId="1111" xr:uid="{00000000-0005-0000-0000-000020150000}"/>
    <cellStyle name="Normal 33 4" xfId="3904" xr:uid="{00000000-0005-0000-0000-000021150000}"/>
    <cellStyle name="Normal 33 5" xfId="5078" xr:uid="{00000000-0005-0000-0000-000022150000}"/>
    <cellStyle name="Normal 33 9" xfId="521" xr:uid="{00000000-0005-0000-0000-000023150000}"/>
    <cellStyle name="Normal 33 9 2" xfId="5079" xr:uid="{00000000-0005-0000-0000-000024150000}"/>
    <cellStyle name="Normal 33_SEE DATA 201210 (18.12.2012)" xfId="5080" xr:uid="{00000000-0005-0000-0000-000025150000}"/>
    <cellStyle name="Normal 34" xfId="522" xr:uid="{00000000-0005-0000-0000-000026150000}"/>
    <cellStyle name="Normal 34 2" xfId="1114" xr:uid="{00000000-0005-0000-0000-000027150000}"/>
    <cellStyle name="Normal 34 3" xfId="1113" xr:uid="{00000000-0005-0000-0000-000028150000}"/>
    <cellStyle name="Normal 34 4" xfId="3905" xr:uid="{00000000-0005-0000-0000-000029150000}"/>
    <cellStyle name="Normal 34 5" xfId="5081" xr:uid="{00000000-0005-0000-0000-00002A150000}"/>
    <cellStyle name="Normal 34 6" xfId="7613" xr:uid="{B73CCA42-4C39-41D7-95E6-35C07C206E7D}"/>
    <cellStyle name="Normal 34 6 2" xfId="8093" xr:uid="{0F7470E1-FF5A-496C-8045-7DC5BEBA46E5}"/>
    <cellStyle name="Normal 35" xfId="523" xr:uid="{00000000-0005-0000-0000-00002B150000}"/>
    <cellStyle name="Normal 35 2" xfId="1116" xr:uid="{00000000-0005-0000-0000-00002C150000}"/>
    <cellStyle name="Normal 35 3" xfId="1115" xr:uid="{00000000-0005-0000-0000-00002D150000}"/>
    <cellStyle name="Normal 35 4" xfId="3906" xr:uid="{00000000-0005-0000-0000-00002E150000}"/>
    <cellStyle name="Normal 35 5" xfId="5082" xr:uid="{00000000-0005-0000-0000-00002F150000}"/>
    <cellStyle name="Normal 35 6" xfId="7621" xr:uid="{D32701FE-7A20-4991-BFF8-956B4E566154}"/>
    <cellStyle name="Normal 35 6 2" xfId="8094" xr:uid="{E5E34FB5-226E-4F77-B685-7A5B62C1D97F}"/>
    <cellStyle name="Normal 36" xfId="524" xr:uid="{00000000-0005-0000-0000-000030150000}"/>
    <cellStyle name="Normal 36 2" xfId="1118" xr:uid="{00000000-0005-0000-0000-000031150000}"/>
    <cellStyle name="Normal 36 3" xfId="1117" xr:uid="{00000000-0005-0000-0000-000032150000}"/>
    <cellStyle name="Normal 36 3 2" xfId="3908" xr:uid="{00000000-0005-0000-0000-000033150000}"/>
    <cellStyle name="Normal 36 4" xfId="3907" xr:uid="{00000000-0005-0000-0000-000034150000}"/>
    <cellStyle name="Normal 37" xfId="525" xr:uid="{00000000-0005-0000-0000-000035150000}"/>
    <cellStyle name="Normal 37 2" xfId="1120" xr:uid="{00000000-0005-0000-0000-000036150000}"/>
    <cellStyle name="Normal 37 3" xfId="1119" xr:uid="{00000000-0005-0000-0000-000037150000}"/>
    <cellStyle name="Normal 37 3 2" xfId="3910" xr:uid="{00000000-0005-0000-0000-000038150000}"/>
    <cellStyle name="Normal 37 4" xfId="3909" xr:uid="{00000000-0005-0000-0000-000039150000}"/>
    <cellStyle name="Normal 38" xfId="526" xr:uid="{00000000-0005-0000-0000-00003A150000}"/>
    <cellStyle name="Normal 38 2" xfId="1122" xr:uid="{00000000-0005-0000-0000-00003B150000}"/>
    <cellStyle name="Normal 38 3" xfId="1121" xr:uid="{00000000-0005-0000-0000-00003C150000}"/>
    <cellStyle name="Normal 38 3 2" xfId="3912" xr:uid="{00000000-0005-0000-0000-00003D150000}"/>
    <cellStyle name="Normal 38 4" xfId="3911" xr:uid="{00000000-0005-0000-0000-00003E150000}"/>
    <cellStyle name="Normal 39" xfId="527" xr:uid="{00000000-0005-0000-0000-00003F150000}"/>
    <cellStyle name="Normal 39 2" xfId="1124" xr:uid="{00000000-0005-0000-0000-000040150000}"/>
    <cellStyle name="Normal 39 3" xfId="1123" xr:uid="{00000000-0005-0000-0000-000041150000}"/>
    <cellStyle name="Normal 39 4" xfId="3913" xr:uid="{00000000-0005-0000-0000-000042150000}"/>
    <cellStyle name="Normal 4" xfId="528" xr:uid="{00000000-0005-0000-0000-000043150000}"/>
    <cellStyle name="Normal 4 2" xfId="529" xr:uid="{00000000-0005-0000-0000-000044150000}"/>
    <cellStyle name="Normal 4 2 2" xfId="1126" xr:uid="{00000000-0005-0000-0000-000045150000}"/>
    <cellStyle name="Normal 4 2 2 2" xfId="1127" xr:uid="{00000000-0005-0000-0000-000046150000}"/>
    <cellStyle name="Normal 4 2 2 3" xfId="1128" xr:uid="{00000000-0005-0000-0000-000047150000}"/>
    <cellStyle name="Normal 4 2 2 3 2" xfId="1129" xr:uid="{00000000-0005-0000-0000-000048150000}"/>
    <cellStyle name="Normal 4 2 2 3 2 2" xfId="1130" xr:uid="{00000000-0005-0000-0000-000049150000}"/>
    <cellStyle name="Normal 4 2 2 3 3" xfId="1131" xr:uid="{00000000-0005-0000-0000-00004A150000}"/>
    <cellStyle name="Normal 4 2 2 3 4" xfId="1132" xr:uid="{00000000-0005-0000-0000-00004B150000}"/>
    <cellStyle name="Normal 4 2 3" xfId="1133" xr:uid="{00000000-0005-0000-0000-00004C150000}"/>
    <cellStyle name="Normal 4 2 4" xfId="1125" xr:uid="{00000000-0005-0000-0000-00004D150000}"/>
    <cellStyle name="Normal 4 2 5" xfId="3914" xr:uid="{00000000-0005-0000-0000-00004E150000}"/>
    <cellStyle name="Normal 4 2 6" xfId="7380" xr:uid="{F938ADAE-D19D-4B43-BD8C-A27C1416BC33}"/>
    <cellStyle name="Normal 4 3" xfId="939" xr:uid="{00000000-0005-0000-0000-00004F150000}"/>
    <cellStyle name="Normal 4 3 2" xfId="1134" xr:uid="{00000000-0005-0000-0000-000050150000}"/>
    <cellStyle name="Normal 4 4" xfId="1135" xr:uid="{00000000-0005-0000-0000-000051150000}"/>
    <cellStyle name="Normal 4 4 2" xfId="6259" xr:uid="{00000000-0005-0000-0000-000052150000}"/>
    <cellStyle name="Normal 4 5" xfId="1136" xr:uid="{00000000-0005-0000-0000-000053150000}"/>
    <cellStyle name="Normal 4 6" xfId="1137" xr:uid="{00000000-0005-0000-0000-000054150000}"/>
    <cellStyle name="Normal 4 7" xfId="5588" xr:uid="{00000000-0005-0000-0000-000055150000}"/>
    <cellStyle name="Normal 4_1.Mazar's Dashboard_Master File_GenExps_Procur Emporiki working_18 09 2013 v_new" xfId="3915" xr:uid="{00000000-0005-0000-0000-000056150000}"/>
    <cellStyle name="Normal 40" xfId="530" xr:uid="{00000000-0005-0000-0000-000057150000}"/>
    <cellStyle name="Normal 40 2" xfId="1139" xr:uid="{00000000-0005-0000-0000-000058150000}"/>
    <cellStyle name="Normal 40 3" xfId="1138" xr:uid="{00000000-0005-0000-0000-000059150000}"/>
    <cellStyle name="Normal 40 3 2" xfId="3917" xr:uid="{00000000-0005-0000-0000-00005A150000}"/>
    <cellStyle name="Normal 40 4" xfId="3916" xr:uid="{00000000-0005-0000-0000-00005B150000}"/>
    <cellStyle name="Normal 41" xfId="531" xr:uid="{00000000-0005-0000-0000-00005C150000}"/>
    <cellStyle name="Normal 41 2" xfId="1141" xr:uid="{00000000-0005-0000-0000-00005D150000}"/>
    <cellStyle name="Normal 41 3" xfId="1140" xr:uid="{00000000-0005-0000-0000-00005E150000}"/>
    <cellStyle name="Normal 41 4" xfId="3918" xr:uid="{00000000-0005-0000-0000-00005F150000}"/>
    <cellStyle name="Normal 41 5" xfId="5083" xr:uid="{00000000-0005-0000-0000-000060150000}"/>
    <cellStyle name="Normal 42" xfId="532" xr:uid="{00000000-0005-0000-0000-000061150000}"/>
    <cellStyle name="Normal 42 2" xfId="1142" xr:uid="{00000000-0005-0000-0000-000062150000}"/>
    <cellStyle name="Normal 42 3" xfId="3919" xr:uid="{00000000-0005-0000-0000-000063150000}"/>
    <cellStyle name="Normal 42 4" xfId="5084" xr:uid="{00000000-0005-0000-0000-000064150000}"/>
    <cellStyle name="Normal 43" xfId="533" xr:uid="{00000000-0005-0000-0000-000065150000}"/>
    <cellStyle name="Normal 43 2" xfId="1143" xr:uid="{00000000-0005-0000-0000-000066150000}"/>
    <cellStyle name="Normal 43 3" xfId="3920" xr:uid="{00000000-0005-0000-0000-000067150000}"/>
    <cellStyle name="Normal 44" xfId="534" xr:uid="{00000000-0005-0000-0000-000068150000}"/>
    <cellStyle name="Normal 44 2" xfId="1144" xr:uid="{00000000-0005-0000-0000-000069150000}"/>
    <cellStyle name="Normal 44 3" xfId="5085" xr:uid="{00000000-0005-0000-0000-00006A150000}"/>
    <cellStyle name="Normal 44 4" xfId="7622" xr:uid="{CED7110F-B524-4E58-8024-1294B24100AB}"/>
    <cellStyle name="Normal 44 4 2" xfId="8095" xr:uid="{BFBD0AC6-E0D9-4F7F-AA7F-B08BC1AAECBC}"/>
    <cellStyle name="Normal 45" xfId="535" xr:uid="{00000000-0005-0000-0000-00006B150000}"/>
    <cellStyle name="Normal 45 2" xfId="1145" xr:uid="{00000000-0005-0000-0000-00006C150000}"/>
    <cellStyle name="Normal 45 3" xfId="3921" xr:uid="{00000000-0005-0000-0000-00006D150000}"/>
    <cellStyle name="Normal 46" xfId="536" xr:uid="{00000000-0005-0000-0000-00006E150000}"/>
    <cellStyle name="Normal 46 2" xfId="1146" xr:uid="{00000000-0005-0000-0000-00006F150000}"/>
    <cellStyle name="Normal 47" xfId="537" xr:uid="{00000000-0005-0000-0000-000070150000}"/>
    <cellStyle name="Normal 47 2" xfId="1147" xr:uid="{00000000-0005-0000-0000-000071150000}"/>
    <cellStyle name="Normal 47 3" xfId="3922" xr:uid="{00000000-0005-0000-0000-000072150000}"/>
    <cellStyle name="Normal 48" xfId="538" xr:uid="{00000000-0005-0000-0000-000073150000}"/>
    <cellStyle name="Normal 48 2" xfId="1148" xr:uid="{00000000-0005-0000-0000-000074150000}"/>
    <cellStyle name="Normal 49" xfId="539" xr:uid="{00000000-0005-0000-0000-000075150000}"/>
    <cellStyle name="Normal 49 2" xfId="1149" xr:uid="{00000000-0005-0000-0000-000076150000}"/>
    <cellStyle name="Normal 5" xfId="540" xr:uid="{00000000-0005-0000-0000-000077150000}"/>
    <cellStyle name="Normal 5 2" xfId="541" xr:uid="{00000000-0005-0000-0000-000078150000}"/>
    <cellStyle name="Normal 5 2 2" xfId="1150" xr:uid="{00000000-0005-0000-0000-000079150000}"/>
    <cellStyle name="Normal 5 2 3" xfId="3923" xr:uid="{00000000-0005-0000-0000-00007A150000}"/>
    <cellStyle name="Normal 5 3" xfId="831" xr:uid="{00000000-0005-0000-0000-00007B150000}"/>
    <cellStyle name="Normal 5 3 2" xfId="1151" xr:uid="{00000000-0005-0000-0000-00007C150000}"/>
    <cellStyle name="Normal 5 3 3" xfId="5746" xr:uid="{00000000-0005-0000-0000-00007D150000}"/>
    <cellStyle name="Normal 5 3 4" xfId="6134" xr:uid="{00000000-0005-0000-0000-00007E150000}"/>
    <cellStyle name="Normal 5 4" xfId="940" xr:uid="{00000000-0005-0000-0000-00007F150000}"/>
    <cellStyle name="Normal 5 4 2" xfId="1152" xr:uid="{00000000-0005-0000-0000-000080150000}"/>
    <cellStyle name="Normal 5 5" xfId="1153" xr:uid="{00000000-0005-0000-0000-000081150000}"/>
    <cellStyle name="Normal 5 6" xfId="6257" xr:uid="{00000000-0005-0000-0000-000082150000}"/>
    <cellStyle name="Normal 50" xfId="542" xr:uid="{00000000-0005-0000-0000-000083150000}"/>
    <cellStyle name="Normal 50 2" xfId="1154" xr:uid="{00000000-0005-0000-0000-000084150000}"/>
    <cellStyle name="Normal 51" xfId="543" xr:uid="{00000000-0005-0000-0000-000085150000}"/>
    <cellStyle name="Normal 51 2" xfId="3924" xr:uid="{00000000-0005-0000-0000-000086150000}"/>
    <cellStyle name="Normal 51 3" xfId="4913" xr:uid="{00000000-0005-0000-0000-000087150000}"/>
    <cellStyle name="Normal 52" xfId="544" xr:uid="{00000000-0005-0000-0000-000088150000}"/>
    <cellStyle name="Normal 52 2" xfId="3925" xr:uid="{00000000-0005-0000-0000-000089150000}"/>
    <cellStyle name="Normal 52 3" xfId="4914" xr:uid="{00000000-0005-0000-0000-00008A150000}"/>
    <cellStyle name="Normal 52 4" xfId="7614" xr:uid="{FB9E97D4-1165-4BC0-BE69-A28FDE0D663F}"/>
    <cellStyle name="Normal 52 4 2" xfId="8096" xr:uid="{20B8E1FB-3830-4150-998D-5339BAA006F1}"/>
    <cellStyle name="Normal 53" xfId="545" xr:uid="{00000000-0005-0000-0000-00008B150000}"/>
    <cellStyle name="Normal 53 2" xfId="3927" xr:uid="{00000000-0005-0000-0000-00008C150000}"/>
    <cellStyle name="Normal 53 3" xfId="3926" xr:uid="{00000000-0005-0000-0000-00008D150000}"/>
    <cellStyle name="Normal 53 4" xfId="4915" xr:uid="{00000000-0005-0000-0000-00008E150000}"/>
    <cellStyle name="Normal 54" xfId="546" xr:uid="{00000000-0005-0000-0000-00008F150000}"/>
    <cellStyle name="Normal 54 2" xfId="3928" xr:uid="{00000000-0005-0000-0000-000090150000}"/>
    <cellStyle name="Normal 54 3" xfId="4916" xr:uid="{00000000-0005-0000-0000-000091150000}"/>
    <cellStyle name="Normal 55" xfId="547" xr:uid="{00000000-0005-0000-0000-000092150000}"/>
    <cellStyle name="Normal 55 2" xfId="3929" xr:uid="{00000000-0005-0000-0000-000093150000}"/>
    <cellStyle name="Normal 55 3" xfId="4917" xr:uid="{00000000-0005-0000-0000-000094150000}"/>
    <cellStyle name="Normal 56" xfId="548" xr:uid="{00000000-0005-0000-0000-000095150000}"/>
    <cellStyle name="Normal 56 2" xfId="3930" xr:uid="{00000000-0005-0000-0000-000096150000}"/>
    <cellStyle name="Normal 56 3" xfId="4918" xr:uid="{00000000-0005-0000-0000-000097150000}"/>
    <cellStyle name="Normal 57" xfId="549" xr:uid="{00000000-0005-0000-0000-000098150000}"/>
    <cellStyle name="Normal 57 2" xfId="3931" xr:uid="{00000000-0005-0000-0000-000099150000}"/>
    <cellStyle name="Normal 57 3" xfId="4919" xr:uid="{00000000-0005-0000-0000-00009A150000}"/>
    <cellStyle name="Normal 58" xfId="550" xr:uid="{00000000-0005-0000-0000-00009B150000}"/>
    <cellStyle name="Normal 58 2" xfId="3933" xr:uid="{00000000-0005-0000-0000-00009C150000}"/>
    <cellStyle name="Normal 58 3" xfId="3932" xr:uid="{00000000-0005-0000-0000-00009D150000}"/>
    <cellStyle name="Normal 59" xfId="551" xr:uid="{00000000-0005-0000-0000-00009E150000}"/>
    <cellStyle name="Normal 59 2" xfId="3935" xr:uid="{00000000-0005-0000-0000-00009F150000}"/>
    <cellStyle name="Normal 59 3" xfId="3934" xr:uid="{00000000-0005-0000-0000-0000A0150000}"/>
    <cellStyle name="Normal 6" xfId="552" xr:uid="{00000000-0005-0000-0000-0000A1150000}"/>
    <cellStyle name="Normal 6 2" xfId="833" xr:uid="{00000000-0005-0000-0000-0000A2150000}"/>
    <cellStyle name="Normal 6 2 2" xfId="1155" xr:uid="{00000000-0005-0000-0000-0000A3150000}"/>
    <cellStyle name="Normal 6 3" xfId="832" xr:uid="{00000000-0005-0000-0000-0000A4150000}"/>
    <cellStyle name="Normal 6 3 2" xfId="1156" xr:uid="{00000000-0005-0000-0000-0000A5150000}"/>
    <cellStyle name="Normal 6 4" xfId="5589" xr:uid="{00000000-0005-0000-0000-0000A6150000}"/>
    <cellStyle name="Normal 6 5" xfId="6258" xr:uid="{00000000-0005-0000-0000-0000A7150000}"/>
    <cellStyle name="Normal 60" xfId="553" xr:uid="{00000000-0005-0000-0000-0000A8150000}"/>
    <cellStyle name="Normal 60 2" xfId="3937" xr:uid="{00000000-0005-0000-0000-0000A9150000}"/>
    <cellStyle name="Normal 60 3" xfId="3936" xr:uid="{00000000-0005-0000-0000-0000AA150000}"/>
    <cellStyle name="Normal 61" xfId="554" xr:uid="{00000000-0005-0000-0000-0000AB150000}"/>
    <cellStyle name="Normal 61 2" xfId="3938" xr:uid="{00000000-0005-0000-0000-0000AC150000}"/>
    <cellStyle name="Normal 62" xfId="555" xr:uid="{00000000-0005-0000-0000-0000AD150000}"/>
    <cellStyle name="Normal 62 2" xfId="3939" xr:uid="{00000000-0005-0000-0000-0000AE150000}"/>
    <cellStyle name="Normal 63" xfId="556" xr:uid="{00000000-0005-0000-0000-0000AF150000}"/>
    <cellStyle name="Normal 63 2" xfId="3940" xr:uid="{00000000-0005-0000-0000-0000B0150000}"/>
    <cellStyle name="Normal 64" xfId="557" xr:uid="{00000000-0005-0000-0000-0000B1150000}"/>
    <cellStyle name="Normal 64 2" xfId="3941" xr:uid="{00000000-0005-0000-0000-0000B2150000}"/>
    <cellStyle name="Normal 65" xfId="558" xr:uid="{00000000-0005-0000-0000-0000B3150000}"/>
    <cellStyle name="Normal 65 2" xfId="3942" xr:uid="{00000000-0005-0000-0000-0000B4150000}"/>
    <cellStyle name="Normal 66" xfId="559" xr:uid="{00000000-0005-0000-0000-0000B5150000}"/>
    <cellStyle name="Normal 66 2" xfId="3943" xr:uid="{00000000-0005-0000-0000-0000B6150000}"/>
    <cellStyle name="Normal 67" xfId="560" xr:uid="{00000000-0005-0000-0000-0000B7150000}"/>
    <cellStyle name="Normal 67 2" xfId="3944" xr:uid="{00000000-0005-0000-0000-0000B8150000}"/>
    <cellStyle name="Normal 67 3" xfId="4920" xr:uid="{00000000-0005-0000-0000-0000B9150000}"/>
    <cellStyle name="Normal 68" xfId="561" xr:uid="{00000000-0005-0000-0000-0000BA150000}"/>
    <cellStyle name="Normal 68 2" xfId="3945" xr:uid="{00000000-0005-0000-0000-0000BB150000}"/>
    <cellStyle name="Normal 68 3" xfId="4921" xr:uid="{00000000-0005-0000-0000-0000BC150000}"/>
    <cellStyle name="Normal 69" xfId="562" xr:uid="{00000000-0005-0000-0000-0000BD150000}"/>
    <cellStyle name="Normal 69 2" xfId="4922" xr:uid="{00000000-0005-0000-0000-0000BE150000}"/>
    <cellStyle name="Normal 69 3" xfId="5163" xr:uid="{00000000-0005-0000-0000-0000BF150000}"/>
    <cellStyle name="Normal 7" xfId="563" xr:uid="{00000000-0005-0000-0000-0000C0150000}"/>
    <cellStyle name="Normal 7 17" xfId="564" xr:uid="{00000000-0005-0000-0000-0000C1150000}"/>
    <cellStyle name="Normal 7 17 2" xfId="5086" xr:uid="{00000000-0005-0000-0000-0000C2150000}"/>
    <cellStyle name="Normal 7 2" xfId="835" xr:uid="{00000000-0005-0000-0000-0000C3150000}"/>
    <cellStyle name="Normal 7 2 2" xfId="836" xr:uid="{00000000-0005-0000-0000-0000C4150000}"/>
    <cellStyle name="Normal 7 2 2 2" xfId="943" xr:uid="{00000000-0005-0000-0000-0000C5150000}"/>
    <cellStyle name="Normal 7 2 2 3" xfId="3946" xr:uid="{00000000-0005-0000-0000-0000C6150000}"/>
    <cellStyle name="Normal 7 2 3" xfId="942" xr:uid="{00000000-0005-0000-0000-0000C7150000}"/>
    <cellStyle name="Normal 7 2 4" xfId="1158" xr:uid="{00000000-0005-0000-0000-0000C8150000}"/>
    <cellStyle name="Normal 7 2 5" xfId="6260" xr:uid="{00000000-0005-0000-0000-0000C9150000}"/>
    <cellStyle name="Normal 7 3" xfId="834" xr:uid="{00000000-0005-0000-0000-0000CA150000}"/>
    <cellStyle name="Normal 7 3 2" xfId="1159" xr:uid="{00000000-0005-0000-0000-0000CB150000}"/>
    <cellStyle name="Normal 7 3 3" xfId="3947" xr:uid="{00000000-0005-0000-0000-0000CC150000}"/>
    <cellStyle name="Normal 7 3 4" xfId="5747" xr:uid="{00000000-0005-0000-0000-0000CD150000}"/>
    <cellStyle name="Normal 7 3 5" xfId="6135" xr:uid="{00000000-0005-0000-0000-0000CE150000}"/>
    <cellStyle name="Normal 7 4" xfId="941" xr:uid="{00000000-0005-0000-0000-0000CF150000}"/>
    <cellStyle name="Normal 7 5" xfId="1157" xr:uid="{00000000-0005-0000-0000-0000D0150000}"/>
    <cellStyle name="Normal 7 6" xfId="5590" xr:uid="{00000000-0005-0000-0000-0000D1150000}"/>
    <cellStyle name="Normal 7 7" xfId="7371" xr:uid="{FC419331-7448-43BD-9252-501A6C8F2BFC}"/>
    <cellStyle name="Normal 7_MAZARS _new templates_2013-09-24" xfId="3948" xr:uid="{00000000-0005-0000-0000-0000D2150000}"/>
    <cellStyle name="Normal 70" xfId="754" xr:uid="{00000000-0005-0000-0000-0000D3150000}"/>
    <cellStyle name="Normal 70 2" xfId="4923" xr:uid="{00000000-0005-0000-0000-0000D4150000}"/>
    <cellStyle name="Normal 70 3" xfId="5162" xr:uid="{00000000-0005-0000-0000-0000D5150000}"/>
    <cellStyle name="Normal 70 4" xfId="5742" xr:uid="{00000000-0005-0000-0000-0000D6150000}"/>
    <cellStyle name="Normal 70 5" xfId="6136" xr:uid="{00000000-0005-0000-0000-0000D7150000}"/>
    <cellStyle name="Normal 71" xfId="565" xr:uid="{00000000-0005-0000-0000-0000D8150000}"/>
    <cellStyle name="Normal 71 2" xfId="4924" xr:uid="{00000000-0005-0000-0000-0000D9150000}"/>
    <cellStyle name="Normal 71 3" xfId="5165" xr:uid="{00000000-0005-0000-0000-0000DA150000}"/>
    <cellStyle name="Normal 72" xfId="915" xr:uid="{00000000-0005-0000-0000-0000DB150000}"/>
    <cellStyle name="Normal 72 2" xfId="4925" xr:uid="{00000000-0005-0000-0000-0000DC150000}"/>
    <cellStyle name="Normal 72 3" xfId="5750" xr:uid="{00000000-0005-0000-0000-0000DD150000}"/>
    <cellStyle name="Normal 72 4" xfId="6137" xr:uid="{00000000-0005-0000-0000-0000DE150000}"/>
    <cellStyle name="Normal 73" xfId="566" xr:uid="{00000000-0005-0000-0000-0000DF150000}"/>
    <cellStyle name="Normal 73 2" xfId="4926" xr:uid="{00000000-0005-0000-0000-0000E0150000}"/>
    <cellStyle name="Normal 74" xfId="567" xr:uid="{00000000-0005-0000-0000-0000E1150000}"/>
    <cellStyle name="Normal 74 2" xfId="4927" xr:uid="{00000000-0005-0000-0000-0000E2150000}"/>
    <cellStyle name="Normal 75" xfId="568" xr:uid="{00000000-0005-0000-0000-0000E3150000}"/>
    <cellStyle name="Normal 75 2" xfId="4928" xr:uid="{00000000-0005-0000-0000-0000E4150000}"/>
    <cellStyle name="Normal 76" xfId="917" xr:uid="{00000000-0005-0000-0000-0000E5150000}"/>
    <cellStyle name="Normal 77" xfId="569" xr:uid="{00000000-0005-0000-0000-0000E6150000}"/>
    <cellStyle name="Normal 77 2" xfId="4929" xr:uid="{00000000-0005-0000-0000-0000E7150000}"/>
    <cellStyle name="Normal 78" xfId="570" xr:uid="{00000000-0005-0000-0000-0000E8150000}"/>
    <cellStyle name="Normal 78 2" xfId="4930" xr:uid="{00000000-0005-0000-0000-0000E9150000}"/>
    <cellStyle name="Normal 79" xfId="957" xr:uid="{00000000-0005-0000-0000-0000EA150000}"/>
    <cellStyle name="Normal 79 2" xfId="6232" xr:uid="{00000000-0005-0000-0000-0000EB150000}"/>
    <cellStyle name="Normal 8" xfId="571" xr:uid="{00000000-0005-0000-0000-0000EC150000}"/>
    <cellStyle name="Normal 8 2" xfId="837" xr:uid="{00000000-0005-0000-0000-0000ED150000}"/>
    <cellStyle name="Normal 8 2 2" xfId="1161" xr:uid="{00000000-0005-0000-0000-0000EE150000}"/>
    <cellStyle name="Normal 8 2 3" xfId="3949" xr:uid="{00000000-0005-0000-0000-0000EF150000}"/>
    <cellStyle name="Normal 8 20" xfId="572" xr:uid="{00000000-0005-0000-0000-0000F0150000}"/>
    <cellStyle name="Normal 8 20 2" xfId="5087" xr:uid="{00000000-0005-0000-0000-0000F1150000}"/>
    <cellStyle name="Normal 8 3" xfId="944" xr:uid="{00000000-0005-0000-0000-0000F2150000}"/>
    <cellStyle name="Normal 8 4" xfId="1160" xr:uid="{00000000-0005-0000-0000-0000F3150000}"/>
    <cellStyle name="Normal 8 4 2" xfId="3950" xr:uid="{00000000-0005-0000-0000-0000F4150000}"/>
    <cellStyle name="Normal 8 5" xfId="5591" xr:uid="{00000000-0005-0000-0000-0000F5150000}"/>
    <cellStyle name="Normal 8_Συγκεντρωτικό_Bgt2013 v10" xfId="3951" xr:uid="{00000000-0005-0000-0000-0000F6150000}"/>
    <cellStyle name="Normal 80" xfId="573" xr:uid="{00000000-0005-0000-0000-0000F7150000}"/>
    <cellStyle name="Normal 80 2" xfId="4931" xr:uid="{00000000-0005-0000-0000-0000F8150000}"/>
    <cellStyle name="Normal 81" xfId="574" xr:uid="{00000000-0005-0000-0000-0000F9150000}"/>
    <cellStyle name="Normal 81 2" xfId="4932" xr:uid="{00000000-0005-0000-0000-0000FA150000}"/>
    <cellStyle name="Normal 82" xfId="959" xr:uid="{00000000-0005-0000-0000-0000FB150000}"/>
    <cellStyle name="Normal 83" xfId="575" xr:uid="{00000000-0005-0000-0000-0000FC150000}"/>
    <cellStyle name="Normal 83 2" xfId="4933" xr:uid="{00000000-0005-0000-0000-0000FD150000}"/>
    <cellStyle name="Normal 84" xfId="576" xr:uid="{00000000-0005-0000-0000-0000FE150000}"/>
    <cellStyle name="Normal 84 2" xfId="4934" xr:uid="{00000000-0005-0000-0000-0000FF150000}"/>
    <cellStyle name="Normal 85" xfId="577" xr:uid="{00000000-0005-0000-0000-000000160000}"/>
    <cellStyle name="Normal 85 2" xfId="5088" xr:uid="{00000000-0005-0000-0000-000001160000}"/>
    <cellStyle name="Normal 86" xfId="1197" xr:uid="{00000000-0005-0000-0000-000002160000}"/>
    <cellStyle name="Normal 87" xfId="578" xr:uid="{00000000-0005-0000-0000-000003160000}"/>
    <cellStyle name="Normal 87 2" xfId="5089" xr:uid="{00000000-0005-0000-0000-000004160000}"/>
    <cellStyle name="Normal 88" xfId="579" xr:uid="{00000000-0005-0000-0000-000005160000}"/>
    <cellStyle name="Normal 88 2" xfId="5090" xr:uid="{00000000-0005-0000-0000-000006160000}"/>
    <cellStyle name="Normal 88 3" xfId="6233" xr:uid="{00000000-0005-0000-0000-000007160000}"/>
    <cellStyle name="Normal 89" xfId="580" xr:uid="{00000000-0005-0000-0000-000008160000}"/>
    <cellStyle name="Normal 89 2" xfId="5091" xr:uid="{00000000-0005-0000-0000-000009160000}"/>
    <cellStyle name="Normal 9" xfId="581" xr:uid="{00000000-0005-0000-0000-00000A160000}"/>
    <cellStyle name="Normal 9 2" xfId="839" xr:uid="{00000000-0005-0000-0000-00000B160000}"/>
    <cellStyle name="Normal 9 2 2" xfId="840" xr:uid="{00000000-0005-0000-0000-00000C160000}"/>
    <cellStyle name="Normal 9 2 2 2" xfId="947" xr:uid="{00000000-0005-0000-0000-00000D160000}"/>
    <cellStyle name="Normal 9 2 3" xfId="841" xr:uid="{00000000-0005-0000-0000-00000E160000}"/>
    <cellStyle name="Normal 9 2 3 2" xfId="948" xr:uid="{00000000-0005-0000-0000-00000F160000}"/>
    <cellStyle name="Normal 9 2 3 2 2" xfId="3952" xr:uid="{00000000-0005-0000-0000-000010160000}"/>
    <cellStyle name="Normal 9 2 3 2 3" xfId="3953" xr:uid="{00000000-0005-0000-0000-000011160000}"/>
    <cellStyle name="Normal 9 2 3 2 4" xfId="3954" xr:uid="{00000000-0005-0000-0000-000012160000}"/>
    <cellStyle name="Normal 9 2 3 2 5" xfId="3955" xr:uid="{00000000-0005-0000-0000-000013160000}"/>
    <cellStyle name="Normal 9 2 3 3" xfId="3956" xr:uid="{00000000-0005-0000-0000-000014160000}"/>
    <cellStyle name="Normal 9 2 4" xfId="946" xr:uid="{00000000-0005-0000-0000-000015160000}"/>
    <cellStyle name="Normal 9 2 5" xfId="1163" xr:uid="{00000000-0005-0000-0000-000016160000}"/>
    <cellStyle name="Normal 9 2 5 2" xfId="3957" xr:uid="{00000000-0005-0000-0000-000017160000}"/>
    <cellStyle name="Normal 9 3" xfId="838" xr:uid="{00000000-0005-0000-0000-000018160000}"/>
    <cellStyle name="Normal 9 3 2" xfId="3958" xr:uid="{00000000-0005-0000-0000-000019160000}"/>
    <cellStyle name="Normal 9 3 3" xfId="5748" xr:uid="{00000000-0005-0000-0000-00001A160000}"/>
    <cellStyle name="Normal 9 3 4" xfId="6138" xr:uid="{00000000-0005-0000-0000-00001B160000}"/>
    <cellStyle name="Normal 9 4" xfId="945" xr:uid="{00000000-0005-0000-0000-00001C160000}"/>
    <cellStyle name="Normal 9 4 2" xfId="3959" xr:uid="{00000000-0005-0000-0000-00001D160000}"/>
    <cellStyle name="Normal 9 5" xfId="1162" xr:uid="{00000000-0005-0000-0000-00001E160000}"/>
    <cellStyle name="Normal 9 5 2" xfId="3960" xr:uid="{00000000-0005-0000-0000-00001F160000}"/>
    <cellStyle name="Normal 9 8" xfId="582" xr:uid="{00000000-0005-0000-0000-000020160000}"/>
    <cellStyle name="Normal 9 8 2" xfId="5092" xr:uid="{00000000-0005-0000-0000-000021160000}"/>
    <cellStyle name="Normal 9_Συγκεντρωτικό_Bgt2013 v10" xfId="3961" xr:uid="{00000000-0005-0000-0000-000022160000}"/>
    <cellStyle name="Normal 90" xfId="583" xr:uid="{00000000-0005-0000-0000-000023160000}"/>
    <cellStyle name="Normal 90 2" xfId="5093" xr:uid="{00000000-0005-0000-0000-000024160000}"/>
    <cellStyle name="Normal 91" xfId="5166" xr:uid="{00000000-0005-0000-0000-000025160000}"/>
    <cellStyle name="Normal 91 2" xfId="6735" xr:uid="{00000000-0005-0000-0000-000026160000}"/>
    <cellStyle name="Normal 92" xfId="5209" xr:uid="{00000000-0005-0000-0000-000027160000}"/>
    <cellStyle name="Normal 93" xfId="5210" xr:uid="{00000000-0005-0000-0000-000028160000}"/>
    <cellStyle name="Normal 94" xfId="5211" xr:uid="{00000000-0005-0000-0000-000029160000}"/>
    <cellStyle name="Normal 95" xfId="5212" xr:uid="{00000000-0005-0000-0000-00002A160000}"/>
    <cellStyle name="Normal 96" xfId="5213" xr:uid="{00000000-0005-0000-0000-00002B160000}"/>
    <cellStyle name="Normal 97" xfId="5214" xr:uid="{00000000-0005-0000-0000-00002C160000}"/>
    <cellStyle name="Normal 98" xfId="5215" xr:uid="{00000000-0005-0000-0000-00002D160000}"/>
    <cellStyle name="Normal 99" xfId="5216" xr:uid="{00000000-0005-0000-0000-00002E160000}"/>
    <cellStyle name="Normal." xfId="584" xr:uid="{00000000-0005-0000-0000-00002F160000}"/>
    <cellStyle name="Normal. 2" xfId="3962" xr:uid="{00000000-0005-0000-0000-000030160000}"/>
    <cellStyle name="Normal. 2 2" xfId="5807" xr:uid="{00000000-0005-0000-0000-000031160000}"/>
    <cellStyle name="Normal. 2 2 2" xfId="6870" xr:uid="{00000000-0005-0000-0000-000032160000}"/>
    <cellStyle name="Normal. 2 3" xfId="6139" xr:uid="{00000000-0005-0000-0000-000033160000}"/>
    <cellStyle name="Normal. 2 3 2" xfId="7184" xr:uid="{00000000-0005-0000-0000-000034160000}"/>
    <cellStyle name="Normal. 2 4" xfId="6604" xr:uid="{00000000-0005-0000-0000-000035160000}"/>
    <cellStyle name="Normal. 3" xfId="4977" xr:uid="{00000000-0005-0000-0000-000036160000}"/>
    <cellStyle name="Normal. 3 2" xfId="5861" xr:uid="{00000000-0005-0000-0000-000037160000}"/>
    <cellStyle name="Normal. 3 2 2" xfId="6922" xr:uid="{00000000-0005-0000-0000-000038160000}"/>
    <cellStyle name="Normal. 3 3" xfId="6140" xr:uid="{00000000-0005-0000-0000-000039160000}"/>
    <cellStyle name="Normal. 3 3 2" xfId="7185" xr:uid="{00000000-0005-0000-0000-00003A160000}"/>
    <cellStyle name="Normal. 3 4" xfId="6656" xr:uid="{00000000-0005-0000-0000-00003B160000}"/>
    <cellStyle name="Normal. 4" xfId="5094" xr:uid="{00000000-0005-0000-0000-00003C160000}"/>
    <cellStyle name="Normal. 4 2" xfId="5919" xr:uid="{00000000-0005-0000-0000-00003D160000}"/>
    <cellStyle name="Normal. 4 2 2" xfId="6980" xr:uid="{00000000-0005-0000-0000-00003E160000}"/>
    <cellStyle name="Normal. 4 3" xfId="6141" xr:uid="{00000000-0005-0000-0000-00003F160000}"/>
    <cellStyle name="Normal. 4 3 2" xfId="7186" xr:uid="{00000000-0005-0000-0000-000040160000}"/>
    <cellStyle name="Normal. 4 4" xfId="6722" xr:uid="{00000000-0005-0000-0000-000041160000}"/>
    <cellStyle name="Normal. 5" xfId="5726" xr:uid="{00000000-0005-0000-0000-000042160000}"/>
    <cellStyle name="Normal. 5 2" xfId="6810" xr:uid="{00000000-0005-0000-0000-000043160000}"/>
    <cellStyle name="Normal. 6" xfId="6142" xr:uid="{00000000-0005-0000-0000-000044160000}"/>
    <cellStyle name="Normal. 6 2" xfId="7187" xr:uid="{00000000-0005-0000-0000-000045160000}"/>
    <cellStyle name="Normal. 7" xfId="6280" xr:uid="{00000000-0005-0000-0000-000046160000}"/>
    <cellStyle name="Normal. 7 2" xfId="7247" xr:uid="{00000000-0005-0000-0000-000047160000}"/>
    <cellStyle name="Normal. 8" xfId="6494" xr:uid="{00000000-0005-0000-0000-000048160000}"/>
    <cellStyle name="Normal_1st quarter 2002-en" xfId="585" xr:uid="{00000000-0005-0000-0000-000049160000}"/>
    <cellStyle name="Normal_Assets-liabilities,results in GRD.2000.english" xfId="586" xr:uid="{00000000-0005-0000-0000-00004A160000}"/>
    <cellStyle name="Normal_capçalera 2" xfId="7379" xr:uid="{0B5565CE-2639-4508-BA05-8B2F29ABDDBD}"/>
    <cellStyle name="Normale_BUDGET_2002" xfId="587" xr:uid="{00000000-0005-0000-0000-00004C160000}"/>
    <cellStyle name="normální_laroux" xfId="3963" xr:uid="{00000000-0005-0000-0000-00004D160000}"/>
    <cellStyle name="Normalny_analytical Jun 07" xfId="588" xr:uid="{00000000-0005-0000-0000-00004E160000}"/>
    <cellStyle name="NotBank1" xfId="3964" xr:uid="{00000000-0005-0000-0000-00004F160000}"/>
    <cellStyle name="NotBank2" xfId="3965" xr:uid="{00000000-0005-0000-0000-000050160000}"/>
    <cellStyle name="Note 1" xfId="589" xr:uid="{00000000-0005-0000-0000-000051160000}"/>
    <cellStyle name="Note 10" xfId="3966" xr:uid="{00000000-0005-0000-0000-000052160000}"/>
    <cellStyle name="Note 11" xfId="3967" xr:uid="{00000000-0005-0000-0000-000053160000}"/>
    <cellStyle name="Note 12" xfId="3968" xr:uid="{00000000-0005-0000-0000-000054160000}"/>
    <cellStyle name="Note 13" xfId="3969" xr:uid="{00000000-0005-0000-0000-000055160000}"/>
    <cellStyle name="Note 14" xfId="3970" xr:uid="{00000000-0005-0000-0000-000056160000}"/>
    <cellStyle name="Note 15" xfId="5592" xr:uid="{00000000-0005-0000-0000-000057160000}"/>
    <cellStyle name="Note 16" xfId="6249" xr:uid="{00000000-0005-0000-0000-000058160000}"/>
    <cellStyle name="Note 2" xfId="590" xr:uid="{00000000-0005-0000-0000-000059160000}"/>
    <cellStyle name="Note 2 2" xfId="1164" xr:uid="{00000000-0005-0000-0000-00005A160000}"/>
    <cellStyle name="Note 2 2 2" xfId="3973" xr:uid="{00000000-0005-0000-0000-00005B160000}"/>
    <cellStyle name="Note 2 2 2 2" xfId="3974" xr:uid="{00000000-0005-0000-0000-00005C160000}"/>
    <cellStyle name="Note 2 2 3" xfId="3975" xr:uid="{00000000-0005-0000-0000-00005D160000}"/>
    <cellStyle name="Note 2 2 4" xfId="3972" xr:uid="{00000000-0005-0000-0000-00005E160000}"/>
    <cellStyle name="Note 2 2 5" xfId="6406" xr:uid="{00000000-0005-0000-0000-00005F160000}"/>
    <cellStyle name="Note 2 3" xfId="3976" xr:uid="{00000000-0005-0000-0000-000060160000}"/>
    <cellStyle name="Note 2 3 2" xfId="6366" xr:uid="{00000000-0005-0000-0000-000061160000}"/>
    <cellStyle name="Note 2 4" xfId="3971" xr:uid="{00000000-0005-0000-0000-000062160000}"/>
    <cellStyle name="Note 2 5" xfId="5593" xr:uid="{00000000-0005-0000-0000-000063160000}"/>
    <cellStyle name="Note 2 6" xfId="6255" xr:uid="{00000000-0005-0000-0000-000064160000}"/>
    <cellStyle name="Note 2_2.Mazar's Dashboard_andMckinsey_HR Cost monitoring_Master File_12 09 2013" xfId="3977" xr:uid="{00000000-0005-0000-0000-000065160000}"/>
    <cellStyle name="Note 3" xfId="591" xr:uid="{00000000-0005-0000-0000-000066160000}"/>
    <cellStyle name="Note 3 2" xfId="3979" xr:uid="{00000000-0005-0000-0000-000067160000}"/>
    <cellStyle name="Note 3 2 2" xfId="3980" xr:uid="{00000000-0005-0000-0000-000068160000}"/>
    <cellStyle name="Note 3 2 2 2" xfId="3981" xr:uid="{00000000-0005-0000-0000-000069160000}"/>
    <cellStyle name="Note 3 2 3" xfId="3982" xr:uid="{00000000-0005-0000-0000-00006A160000}"/>
    <cellStyle name="Note 3 2 4" xfId="6353" xr:uid="{00000000-0005-0000-0000-00006B160000}"/>
    <cellStyle name="Note 3 3" xfId="3978" xr:uid="{00000000-0005-0000-0000-00006C160000}"/>
    <cellStyle name="Note 3 4" xfId="5115" xr:uid="{00000000-0005-0000-0000-00006D160000}"/>
    <cellStyle name="Note 3 5" xfId="5594" xr:uid="{00000000-0005-0000-0000-00006E160000}"/>
    <cellStyle name="Note 3 6" xfId="6379" xr:uid="{00000000-0005-0000-0000-00006F160000}"/>
    <cellStyle name="Note 3_2.Mazar's Dashboard_andMckinsey_HR Cost monitoring_Master File_12 09 2013" xfId="3983" xr:uid="{00000000-0005-0000-0000-000070160000}"/>
    <cellStyle name="Note 4" xfId="3984" xr:uid="{00000000-0005-0000-0000-000071160000}"/>
    <cellStyle name="Note 4 2" xfId="3985" xr:uid="{00000000-0005-0000-0000-000072160000}"/>
    <cellStyle name="Note 4 2 2" xfId="3986" xr:uid="{00000000-0005-0000-0000-000073160000}"/>
    <cellStyle name="Note 4 3" xfId="3987" xr:uid="{00000000-0005-0000-0000-000074160000}"/>
    <cellStyle name="Note 4 4" xfId="5595" xr:uid="{00000000-0005-0000-0000-000075160000}"/>
    <cellStyle name="Note 5" xfId="3988" xr:uid="{00000000-0005-0000-0000-000076160000}"/>
    <cellStyle name="Note 5 2" xfId="3989" xr:uid="{00000000-0005-0000-0000-000077160000}"/>
    <cellStyle name="Note 5 2 2" xfId="3990" xr:uid="{00000000-0005-0000-0000-000078160000}"/>
    <cellStyle name="Note 5 3" xfId="3991" xr:uid="{00000000-0005-0000-0000-000079160000}"/>
    <cellStyle name="Note 5 4" xfId="5596" xr:uid="{00000000-0005-0000-0000-00007A160000}"/>
    <cellStyle name="Note 6" xfId="3992" xr:uid="{00000000-0005-0000-0000-00007B160000}"/>
    <cellStyle name="Note 6 2" xfId="3993" xr:uid="{00000000-0005-0000-0000-00007C160000}"/>
    <cellStyle name="Note 6 2 2" xfId="3994" xr:uid="{00000000-0005-0000-0000-00007D160000}"/>
    <cellStyle name="Note 6 3" xfId="3995" xr:uid="{00000000-0005-0000-0000-00007E160000}"/>
    <cellStyle name="Note 6 4" xfId="5597" xr:uid="{00000000-0005-0000-0000-00007F160000}"/>
    <cellStyle name="Note 7" xfId="3996" xr:uid="{00000000-0005-0000-0000-000080160000}"/>
    <cellStyle name="Note 7 2" xfId="3997" xr:uid="{00000000-0005-0000-0000-000081160000}"/>
    <cellStyle name="Note 7 2 2" xfId="3998" xr:uid="{00000000-0005-0000-0000-000082160000}"/>
    <cellStyle name="Note 7 3" xfId="3999" xr:uid="{00000000-0005-0000-0000-000083160000}"/>
    <cellStyle name="Note 7 4" xfId="5598" xr:uid="{00000000-0005-0000-0000-000084160000}"/>
    <cellStyle name="Note 8" xfId="4000" xr:uid="{00000000-0005-0000-0000-000085160000}"/>
    <cellStyle name="Note 8 2" xfId="4001" xr:uid="{00000000-0005-0000-0000-000086160000}"/>
    <cellStyle name="Note 8 2 2" xfId="4002" xr:uid="{00000000-0005-0000-0000-000087160000}"/>
    <cellStyle name="Note 8 3" xfId="4003" xr:uid="{00000000-0005-0000-0000-000088160000}"/>
    <cellStyle name="Note 8 4" xfId="5599" xr:uid="{00000000-0005-0000-0000-000089160000}"/>
    <cellStyle name="Note 9" xfId="4004" xr:uid="{00000000-0005-0000-0000-00008A160000}"/>
    <cellStyle name="NotFilled1" xfId="4005" xr:uid="{00000000-0005-0000-0000-00008B160000}"/>
    <cellStyle name="NotFilled2" xfId="4006" xr:uid="{00000000-0005-0000-0000-00008C160000}"/>
    <cellStyle name="Notiz" xfId="4007" xr:uid="{00000000-0005-0000-0000-00008D160000}"/>
    <cellStyle name="Number" xfId="592" xr:uid="{00000000-0005-0000-0000-00008E160000}"/>
    <cellStyle name="Obliczenia" xfId="593" xr:uid="{00000000-0005-0000-0000-00008F160000}"/>
    <cellStyle name="Ôèíàíñîâûé [0]_laroux" xfId="594" xr:uid="{00000000-0005-0000-0000-000090160000}"/>
    <cellStyle name="Ôèíàíñîâûé_laroux" xfId="595" xr:uid="{00000000-0005-0000-0000-000091160000}"/>
    <cellStyle name="Option" xfId="596" xr:uid="{00000000-0005-0000-0000-000092160000}"/>
    <cellStyle name="optionalExposure" xfId="597" xr:uid="{00000000-0005-0000-0000-000093160000}"/>
    <cellStyle name="optionalExposure 2" xfId="842" xr:uid="{00000000-0005-0000-0000-000094160000}"/>
    <cellStyle name="optionalMaturity" xfId="598" xr:uid="{00000000-0005-0000-0000-000095160000}"/>
    <cellStyle name="optionalMaturity 2" xfId="843" xr:uid="{00000000-0005-0000-0000-000096160000}"/>
    <cellStyle name="optionalPD" xfId="599" xr:uid="{00000000-0005-0000-0000-000097160000}"/>
    <cellStyle name="optionalPD 2" xfId="844" xr:uid="{00000000-0005-0000-0000-000098160000}"/>
    <cellStyle name="optionalPercentage" xfId="600" xr:uid="{00000000-0005-0000-0000-000099160000}"/>
    <cellStyle name="optionalPercentage 2" xfId="845" xr:uid="{00000000-0005-0000-0000-00009A160000}"/>
    <cellStyle name="optionalPercentageS" xfId="601" xr:uid="{00000000-0005-0000-0000-00009B160000}"/>
    <cellStyle name="optionalPercentageS 2" xfId="846" xr:uid="{00000000-0005-0000-0000-00009C160000}"/>
    <cellStyle name="optionalSelection" xfId="602" xr:uid="{00000000-0005-0000-0000-00009D160000}"/>
    <cellStyle name="optionalSelection 2" xfId="847" xr:uid="{00000000-0005-0000-0000-00009E160000}"/>
    <cellStyle name="optionalText" xfId="603" xr:uid="{00000000-0005-0000-0000-00009F160000}"/>
    <cellStyle name="optionalText 2" xfId="848" xr:uid="{00000000-0005-0000-0000-0000A0160000}"/>
    <cellStyle name="OptionHeading" xfId="604" xr:uid="{00000000-0005-0000-0000-0000A1160000}"/>
    <cellStyle name="OPXArea" xfId="4008" xr:uid="{00000000-0005-0000-0000-0000A2160000}"/>
    <cellStyle name="OPXButtonBar" xfId="4009" xr:uid="{00000000-0005-0000-0000-0000A3160000}"/>
    <cellStyle name="OPXHeadingArea" xfId="4010" xr:uid="{00000000-0005-0000-0000-0000A4160000}"/>
    <cellStyle name="OPXHeadingRange" xfId="4011" xr:uid="{00000000-0005-0000-0000-0000A5160000}"/>
    <cellStyle name="OPXHeadingWorkbook" xfId="4012" xr:uid="{00000000-0005-0000-0000-0000A6160000}"/>
    <cellStyle name="OPXInDate" xfId="4013" xr:uid="{00000000-0005-0000-0000-0000A7160000}"/>
    <cellStyle name="OPXInDate 10" xfId="4014" xr:uid="{00000000-0005-0000-0000-0000A8160000}"/>
    <cellStyle name="OPXInDate 2" xfId="4015" xr:uid="{00000000-0005-0000-0000-0000A9160000}"/>
    <cellStyle name="OPXInDate 3" xfId="4016" xr:uid="{00000000-0005-0000-0000-0000AA160000}"/>
    <cellStyle name="OPXInDate 4" xfId="4017" xr:uid="{00000000-0005-0000-0000-0000AB160000}"/>
    <cellStyle name="OPXInDate 5" xfId="4018" xr:uid="{00000000-0005-0000-0000-0000AC160000}"/>
    <cellStyle name="OPXInDate 6" xfId="4019" xr:uid="{00000000-0005-0000-0000-0000AD160000}"/>
    <cellStyle name="OPXInDate 7" xfId="4020" xr:uid="{00000000-0005-0000-0000-0000AE160000}"/>
    <cellStyle name="OPXInDate 8" xfId="4021" xr:uid="{00000000-0005-0000-0000-0000AF160000}"/>
    <cellStyle name="OPXInDate 9" xfId="4022" xr:uid="{00000000-0005-0000-0000-0000B0160000}"/>
    <cellStyle name="OPXInDate_Balanta RON v6" xfId="4023" xr:uid="{00000000-0005-0000-0000-0000B1160000}"/>
    <cellStyle name="OPXInFmat1" xfId="4024" xr:uid="{00000000-0005-0000-0000-0000B2160000}"/>
    <cellStyle name="OPXInFmat1 10" xfId="4025" xr:uid="{00000000-0005-0000-0000-0000B3160000}"/>
    <cellStyle name="OPXInFmat1 2" xfId="4026" xr:uid="{00000000-0005-0000-0000-0000B4160000}"/>
    <cellStyle name="OPXInFmat1 3" xfId="4027" xr:uid="{00000000-0005-0000-0000-0000B5160000}"/>
    <cellStyle name="OPXInFmat1 4" xfId="4028" xr:uid="{00000000-0005-0000-0000-0000B6160000}"/>
    <cellStyle name="OPXInFmat1 5" xfId="4029" xr:uid="{00000000-0005-0000-0000-0000B7160000}"/>
    <cellStyle name="OPXInFmat1 6" xfId="4030" xr:uid="{00000000-0005-0000-0000-0000B8160000}"/>
    <cellStyle name="OPXInFmat1 7" xfId="4031" xr:uid="{00000000-0005-0000-0000-0000B9160000}"/>
    <cellStyle name="OPXInFmat1 8" xfId="4032" xr:uid="{00000000-0005-0000-0000-0000BA160000}"/>
    <cellStyle name="OPXInFmat1 9" xfId="4033" xr:uid="{00000000-0005-0000-0000-0000BB160000}"/>
    <cellStyle name="OPXInFmat1_Balanta RON v6" xfId="4034" xr:uid="{00000000-0005-0000-0000-0000BC160000}"/>
    <cellStyle name="OPXInFmat10" xfId="4035" xr:uid="{00000000-0005-0000-0000-0000BD160000}"/>
    <cellStyle name="OPXInFmat10 10" xfId="4036" xr:uid="{00000000-0005-0000-0000-0000BE160000}"/>
    <cellStyle name="OPXInFmat10 2" xfId="4037" xr:uid="{00000000-0005-0000-0000-0000BF160000}"/>
    <cellStyle name="OPXInFmat10 3" xfId="4038" xr:uid="{00000000-0005-0000-0000-0000C0160000}"/>
    <cellStyle name="OPXInFmat10 4" xfId="4039" xr:uid="{00000000-0005-0000-0000-0000C1160000}"/>
    <cellStyle name="OPXInFmat10 5" xfId="4040" xr:uid="{00000000-0005-0000-0000-0000C2160000}"/>
    <cellStyle name="OPXInFmat10 6" xfId="4041" xr:uid="{00000000-0005-0000-0000-0000C3160000}"/>
    <cellStyle name="OPXInFmat10 7" xfId="4042" xr:uid="{00000000-0005-0000-0000-0000C4160000}"/>
    <cellStyle name="OPXInFmat10 8" xfId="4043" xr:uid="{00000000-0005-0000-0000-0000C5160000}"/>
    <cellStyle name="OPXInFmat10 9" xfId="4044" xr:uid="{00000000-0005-0000-0000-0000C6160000}"/>
    <cellStyle name="OPXInFmat10_Balanta RON v6" xfId="4045" xr:uid="{00000000-0005-0000-0000-0000C7160000}"/>
    <cellStyle name="OPXInFmat11" xfId="4046" xr:uid="{00000000-0005-0000-0000-0000C8160000}"/>
    <cellStyle name="OPXInFmat11 10" xfId="4047" xr:uid="{00000000-0005-0000-0000-0000C9160000}"/>
    <cellStyle name="OPXInFmat11 2" xfId="4048" xr:uid="{00000000-0005-0000-0000-0000CA160000}"/>
    <cellStyle name="OPXInFmat11 3" xfId="4049" xr:uid="{00000000-0005-0000-0000-0000CB160000}"/>
    <cellStyle name="OPXInFmat11 4" xfId="4050" xr:uid="{00000000-0005-0000-0000-0000CC160000}"/>
    <cellStyle name="OPXInFmat11 5" xfId="4051" xr:uid="{00000000-0005-0000-0000-0000CD160000}"/>
    <cellStyle name="OPXInFmat11 6" xfId="4052" xr:uid="{00000000-0005-0000-0000-0000CE160000}"/>
    <cellStyle name="OPXInFmat11 7" xfId="4053" xr:uid="{00000000-0005-0000-0000-0000CF160000}"/>
    <cellStyle name="OPXInFmat11 8" xfId="4054" xr:uid="{00000000-0005-0000-0000-0000D0160000}"/>
    <cellStyle name="OPXInFmat11 9" xfId="4055" xr:uid="{00000000-0005-0000-0000-0000D1160000}"/>
    <cellStyle name="OPXInFmat11_Balanta RON v6" xfId="4056" xr:uid="{00000000-0005-0000-0000-0000D2160000}"/>
    <cellStyle name="OPXInFmat2" xfId="4057" xr:uid="{00000000-0005-0000-0000-0000D3160000}"/>
    <cellStyle name="OPXInFmat2 10" xfId="4058" xr:uid="{00000000-0005-0000-0000-0000D4160000}"/>
    <cellStyle name="OPXInFmat2 2" xfId="4059" xr:uid="{00000000-0005-0000-0000-0000D5160000}"/>
    <cellStyle name="OPXInFmat2 3" xfId="4060" xr:uid="{00000000-0005-0000-0000-0000D6160000}"/>
    <cellStyle name="OPXInFmat2 4" xfId="4061" xr:uid="{00000000-0005-0000-0000-0000D7160000}"/>
    <cellStyle name="OPXInFmat2 5" xfId="4062" xr:uid="{00000000-0005-0000-0000-0000D8160000}"/>
    <cellStyle name="OPXInFmat2 6" xfId="4063" xr:uid="{00000000-0005-0000-0000-0000D9160000}"/>
    <cellStyle name="OPXInFmat2 7" xfId="4064" xr:uid="{00000000-0005-0000-0000-0000DA160000}"/>
    <cellStyle name="OPXInFmat2 8" xfId="4065" xr:uid="{00000000-0005-0000-0000-0000DB160000}"/>
    <cellStyle name="OPXInFmat2 9" xfId="4066" xr:uid="{00000000-0005-0000-0000-0000DC160000}"/>
    <cellStyle name="OPXInFmat2_Balanta RON v6" xfId="4067" xr:uid="{00000000-0005-0000-0000-0000DD160000}"/>
    <cellStyle name="OPXInFmat23" xfId="4068" xr:uid="{00000000-0005-0000-0000-0000DE160000}"/>
    <cellStyle name="OPXInFmat23 10" xfId="4069" xr:uid="{00000000-0005-0000-0000-0000DF160000}"/>
    <cellStyle name="OPXInFmat23 2" xfId="4070" xr:uid="{00000000-0005-0000-0000-0000E0160000}"/>
    <cellStyle name="OPXInFmat23 3" xfId="4071" xr:uid="{00000000-0005-0000-0000-0000E1160000}"/>
    <cellStyle name="OPXInFmat23 4" xfId="4072" xr:uid="{00000000-0005-0000-0000-0000E2160000}"/>
    <cellStyle name="OPXInFmat23 5" xfId="4073" xr:uid="{00000000-0005-0000-0000-0000E3160000}"/>
    <cellStyle name="OPXInFmat23 6" xfId="4074" xr:uid="{00000000-0005-0000-0000-0000E4160000}"/>
    <cellStyle name="OPXInFmat23 7" xfId="4075" xr:uid="{00000000-0005-0000-0000-0000E5160000}"/>
    <cellStyle name="OPXInFmat23 8" xfId="4076" xr:uid="{00000000-0005-0000-0000-0000E6160000}"/>
    <cellStyle name="OPXInFmat23 9" xfId="4077" xr:uid="{00000000-0005-0000-0000-0000E7160000}"/>
    <cellStyle name="OPXInFmat23_Balanta RON v6" xfId="4078" xr:uid="{00000000-0005-0000-0000-0000E8160000}"/>
    <cellStyle name="OPXInFmat25" xfId="4079" xr:uid="{00000000-0005-0000-0000-0000E9160000}"/>
    <cellStyle name="OPXInFmat25 10" xfId="4080" xr:uid="{00000000-0005-0000-0000-0000EA160000}"/>
    <cellStyle name="OPXInFmat25 2" xfId="4081" xr:uid="{00000000-0005-0000-0000-0000EB160000}"/>
    <cellStyle name="OPXInFmat25 3" xfId="4082" xr:uid="{00000000-0005-0000-0000-0000EC160000}"/>
    <cellStyle name="OPXInFmat25 4" xfId="4083" xr:uid="{00000000-0005-0000-0000-0000ED160000}"/>
    <cellStyle name="OPXInFmat25 5" xfId="4084" xr:uid="{00000000-0005-0000-0000-0000EE160000}"/>
    <cellStyle name="OPXInFmat25 6" xfId="4085" xr:uid="{00000000-0005-0000-0000-0000EF160000}"/>
    <cellStyle name="OPXInFmat25 7" xfId="4086" xr:uid="{00000000-0005-0000-0000-0000F0160000}"/>
    <cellStyle name="OPXInFmat25 8" xfId="4087" xr:uid="{00000000-0005-0000-0000-0000F1160000}"/>
    <cellStyle name="OPXInFmat25 9" xfId="4088" xr:uid="{00000000-0005-0000-0000-0000F2160000}"/>
    <cellStyle name="OPXInFmat25_Balanta RON v6" xfId="4089" xr:uid="{00000000-0005-0000-0000-0000F3160000}"/>
    <cellStyle name="OPXInFmat26" xfId="4090" xr:uid="{00000000-0005-0000-0000-0000F4160000}"/>
    <cellStyle name="OPXInFmat26 10" xfId="4091" xr:uid="{00000000-0005-0000-0000-0000F5160000}"/>
    <cellStyle name="OPXInFmat26 2" xfId="4092" xr:uid="{00000000-0005-0000-0000-0000F6160000}"/>
    <cellStyle name="OPXInFmat26 3" xfId="4093" xr:uid="{00000000-0005-0000-0000-0000F7160000}"/>
    <cellStyle name="OPXInFmat26 4" xfId="4094" xr:uid="{00000000-0005-0000-0000-0000F8160000}"/>
    <cellStyle name="OPXInFmat26 5" xfId="4095" xr:uid="{00000000-0005-0000-0000-0000F9160000}"/>
    <cellStyle name="OPXInFmat26 6" xfId="4096" xr:uid="{00000000-0005-0000-0000-0000FA160000}"/>
    <cellStyle name="OPXInFmat26 7" xfId="4097" xr:uid="{00000000-0005-0000-0000-0000FB160000}"/>
    <cellStyle name="OPXInFmat26 8" xfId="4098" xr:uid="{00000000-0005-0000-0000-0000FC160000}"/>
    <cellStyle name="OPXInFmat26 9" xfId="4099" xr:uid="{00000000-0005-0000-0000-0000FD160000}"/>
    <cellStyle name="OPXInFmat26_Balanta RON v6" xfId="4100" xr:uid="{00000000-0005-0000-0000-0000FE160000}"/>
    <cellStyle name="OPXInFmat27" xfId="4101" xr:uid="{00000000-0005-0000-0000-0000FF160000}"/>
    <cellStyle name="OPXInFmat27 10" xfId="4102" xr:uid="{00000000-0005-0000-0000-000000170000}"/>
    <cellStyle name="OPXInFmat27 2" xfId="4103" xr:uid="{00000000-0005-0000-0000-000001170000}"/>
    <cellStyle name="OPXInFmat27 3" xfId="4104" xr:uid="{00000000-0005-0000-0000-000002170000}"/>
    <cellStyle name="OPXInFmat27 4" xfId="4105" xr:uid="{00000000-0005-0000-0000-000003170000}"/>
    <cellStyle name="OPXInFmat27 5" xfId="4106" xr:uid="{00000000-0005-0000-0000-000004170000}"/>
    <cellStyle name="OPXInFmat27 6" xfId="4107" xr:uid="{00000000-0005-0000-0000-000005170000}"/>
    <cellStyle name="OPXInFmat27 7" xfId="4108" xr:uid="{00000000-0005-0000-0000-000006170000}"/>
    <cellStyle name="OPXInFmat27 8" xfId="4109" xr:uid="{00000000-0005-0000-0000-000007170000}"/>
    <cellStyle name="OPXInFmat27 9" xfId="4110" xr:uid="{00000000-0005-0000-0000-000008170000}"/>
    <cellStyle name="OPXInFmat27_Balanta RON v6" xfId="4111" xr:uid="{00000000-0005-0000-0000-000009170000}"/>
    <cellStyle name="OPXInFmat5" xfId="4112" xr:uid="{00000000-0005-0000-0000-00000A170000}"/>
    <cellStyle name="OPXInFmat5 10" xfId="4113" xr:uid="{00000000-0005-0000-0000-00000B170000}"/>
    <cellStyle name="OPXInFmat5 2" xfId="4114" xr:uid="{00000000-0005-0000-0000-00000C170000}"/>
    <cellStyle name="OPXInFmat5 3" xfId="4115" xr:uid="{00000000-0005-0000-0000-00000D170000}"/>
    <cellStyle name="OPXInFmat5 4" xfId="4116" xr:uid="{00000000-0005-0000-0000-00000E170000}"/>
    <cellStyle name="OPXInFmat5 5" xfId="4117" xr:uid="{00000000-0005-0000-0000-00000F170000}"/>
    <cellStyle name="OPXInFmat5 6" xfId="4118" xr:uid="{00000000-0005-0000-0000-000010170000}"/>
    <cellStyle name="OPXInFmat5 7" xfId="4119" xr:uid="{00000000-0005-0000-0000-000011170000}"/>
    <cellStyle name="OPXInFmat5 8" xfId="4120" xr:uid="{00000000-0005-0000-0000-000012170000}"/>
    <cellStyle name="OPXInFmat5 9" xfId="4121" xr:uid="{00000000-0005-0000-0000-000013170000}"/>
    <cellStyle name="OPXInFmat5_Balanta RON v6" xfId="4122" xr:uid="{00000000-0005-0000-0000-000014170000}"/>
    <cellStyle name="OPXInFmat6" xfId="4123" xr:uid="{00000000-0005-0000-0000-000015170000}"/>
    <cellStyle name="OPXInFmat6 10" xfId="4124" xr:uid="{00000000-0005-0000-0000-000016170000}"/>
    <cellStyle name="OPXInFmat6 2" xfId="4125" xr:uid="{00000000-0005-0000-0000-000017170000}"/>
    <cellStyle name="OPXInFmat6 3" xfId="4126" xr:uid="{00000000-0005-0000-0000-000018170000}"/>
    <cellStyle name="OPXInFmat6 4" xfId="4127" xr:uid="{00000000-0005-0000-0000-000019170000}"/>
    <cellStyle name="OPXInFmat6 5" xfId="4128" xr:uid="{00000000-0005-0000-0000-00001A170000}"/>
    <cellStyle name="OPXInFmat6 6" xfId="4129" xr:uid="{00000000-0005-0000-0000-00001B170000}"/>
    <cellStyle name="OPXInFmat6 7" xfId="4130" xr:uid="{00000000-0005-0000-0000-00001C170000}"/>
    <cellStyle name="OPXInFmat6 8" xfId="4131" xr:uid="{00000000-0005-0000-0000-00001D170000}"/>
    <cellStyle name="OPXInFmat6 9" xfId="4132" xr:uid="{00000000-0005-0000-0000-00001E170000}"/>
    <cellStyle name="OPXInFmat6_Balanta RON v6" xfId="4133" xr:uid="{00000000-0005-0000-0000-00001F170000}"/>
    <cellStyle name="OPXInFmat7" xfId="4134" xr:uid="{00000000-0005-0000-0000-000020170000}"/>
    <cellStyle name="OPXInFmat7 10" xfId="4135" xr:uid="{00000000-0005-0000-0000-000021170000}"/>
    <cellStyle name="OPXInFmat7 2" xfId="4136" xr:uid="{00000000-0005-0000-0000-000022170000}"/>
    <cellStyle name="OPXInFmat7 3" xfId="4137" xr:uid="{00000000-0005-0000-0000-000023170000}"/>
    <cellStyle name="OPXInFmat7 4" xfId="4138" xr:uid="{00000000-0005-0000-0000-000024170000}"/>
    <cellStyle name="OPXInFmat7 5" xfId="4139" xr:uid="{00000000-0005-0000-0000-000025170000}"/>
    <cellStyle name="OPXInFmat7 6" xfId="4140" xr:uid="{00000000-0005-0000-0000-000026170000}"/>
    <cellStyle name="OPXInFmat7 7" xfId="4141" xr:uid="{00000000-0005-0000-0000-000027170000}"/>
    <cellStyle name="OPXInFmat7 8" xfId="4142" xr:uid="{00000000-0005-0000-0000-000028170000}"/>
    <cellStyle name="OPXInFmat7 9" xfId="4143" xr:uid="{00000000-0005-0000-0000-000029170000}"/>
    <cellStyle name="OPXInFmat7_Balanta RON v6" xfId="4144" xr:uid="{00000000-0005-0000-0000-00002A170000}"/>
    <cellStyle name="OPXInFmat8" xfId="4145" xr:uid="{00000000-0005-0000-0000-00002B170000}"/>
    <cellStyle name="OPXInFmat8 10" xfId="4146" xr:uid="{00000000-0005-0000-0000-00002C170000}"/>
    <cellStyle name="OPXInFmat8 2" xfId="4147" xr:uid="{00000000-0005-0000-0000-00002D170000}"/>
    <cellStyle name="OPXInFmat8 3" xfId="4148" xr:uid="{00000000-0005-0000-0000-00002E170000}"/>
    <cellStyle name="OPXInFmat8 4" xfId="4149" xr:uid="{00000000-0005-0000-0000-00002F170000}"/>
    <cellStyle name="OPXInFmat8 5" xfId="4150" xr:uid="{00000000-0005-0000-0000-000030170000}"/>
    <cellStyle name="OPXInFmat8 6" xfId="4151" xr:uid="{00000000-0005-0000-0000-000031170000}"/>
    <cellStyle name="OPXInFmat8 7" xfId="4152" xr:uid="{00000000-0005-0000-0000-000032170000}"/>
    <cellStyle name="OPXInFmat8 8" xfId="4153" xr:uid="{00000000-0005-0000-0000-000033170000}"/>
    <cellStyle name="OPXInFmat8 9" xfId="4154" xr:uid="{00000000-0005-0000-0000-000034170000}"/>
    <cellStyle name="OPXInFmat8_Balanta RON v6" xfId="4155" xr:uid="{00000000-0005-0000-0000-000035170000}"/>
    <cellStyle name="OPXInFmat9" xfId="4156" xr:uid="{00000000-0005-0000-0000-000036170000}"/>
    <cellStyle name="OPXInFmat9 10" xfId="4157" xr:uid="{00000000-0005-0000-0000-000037170000}"/>
    <cellStyle name="OPXInFmat9 2" xfId="4158" xr:uid="{00000000-0005-0000-0000-000038170000}"/>
    <cellStyle name="OPXInFmat9 3" xfId="4159" xr:uid="{00000000-0005-0000-0000-000039170000}"/>
    <cellStyle name="OPXInFmat9 4" xfId="4160" xr:uid="{00000000-0005-0000-0000-00003A170000}"/>
    <cellStyle name="OPXInFmat9 5" xfId="4161" xr:uid="{00000000-0005-0000-0000-00003B170000}"/>
    <cellStyle name="OPXInFmat9 6" xfId="4162" xr:uid="{00000000-0005-0000-0000-00003C170000}"/>
    <cellStyle name="OPXInFmat9 7" xfId="4163" xr:uid="{00000000-0005-0000-0000-00003D170000}"/>
    <cellStyle name="OPXInFmat9 8" xfId="4164" xr:uid="{00000000-0005-0000-0000-00003E170000}"/>
    <cellStyle name="OPXInFmat9 9" xfId="4165" xr:uid="{00000000-0005-0000-0000-00003F170000}"/>
    <cellStyle name="OPXInFmat9_Balanta RON v6" xfId="4166" xr:uid="{00000000-0005-0000-0000-000040170000}"/>
    <cellStyle name="OPXInFmatRate61" xfId="4167" xr:uid="{00000000-0005-0000-0000-000041170000}"/>
    <cellStyle name="OPXInFmatRate61 10" xfId="4168" xr:uid="{00000000-0005-0000-0000-000042170000}"/>
    <cellStyle name="OPXInFmatRate61 2" xfId="4169" xr:uid="{00000000-0005-0000-0000-000043170000}"/>
    <cellStyle name="OPXInFmatRate61 3" xfId="4170" xr:uid="{00000000-0005-0000-0000-000044170000}"/>
    <cellStyle name="OPXInFmatRate61 4" xfId="4171" xr:uid="{00000000-0005-0000-0000-000045170000}"/>
    <cellStyle name="OPXInFmatRate61 5" xfId="4172" xr:uid="{00000000-0005-0000-0000-000046170000}"/>
    <cellStyle name="OPXInFmatRate61 6" xfId="4173" xr:uid="{00000000-0005-0000-0000-000047170000}"/>
    <cellStyle name="OPXInFmatRate61 7" xfId="4174" xr:uid="{00000000-0005-0000-0000-000048170000}"/>
    <cellStyle name="OPXInFmatRate61 8" xfId="4175" xr:uid="{00000000-0005-0000-0000-000049170000}"/>
    <cellStyle name="OPXInFmatRate61 9" xfId="4176" xr:uid="{00000000-0005-0000-0000-00004A170000}"/>
    <cellStyle name="OPXInFmatRate61_Balanta RON v6" xfId="4177" xr:uid="{00000000-0005-0000-0000-00004B170000}"/>
    <cellStyle name="OPXInFmatRate62" xfId="4178" xr:uid="{00000000-0005-0000-0000-00004C170000}"/>
    <cellStyle name="OPXInFmatRate62 10" xfId="4179" xr:uid="{00000000-0005-0000-0000-00004D170000}"/>
    <cellStyle name="OPXInFmatRate62 2" xfId="4180" xr:uid="{00000000-0005-0000-0000-00004E170000}"/>
    <cellStyle name="OPXInFmatRate62 3" xfId="4181" xr:uid="{00000000-0005-0000-0000-00004F170000}"/>
    <cellStyle name="OPXInFmatRate62 4" xfId="4182" xr:uid="{00000000-0005-0000-0000-000050170000}"/>
    <cellStyle name="OPXInFmatRate62 5" xfId="4183" xr:uid="{00000000-0005-0000-0000-000051170000}"/>
    <cellStyle name="OPXInFmatRate62 6" xfId="4184" xr:uid="{00000000-0005-0000-0000-000052170000}"/>
    <cellStyle name="OPXInFmatRate62 7" xfId="4185" xr:uid="{00000000-0005-0000-0000-000053170000}"/>
    <cellStyle name="OPXInFmatRate62 8" xfId="4186" xr:uid="{00000000-0005-0000-0000-000054170000}"/>
    <cellStyle name="OPXInFmatRate62 9" xfId="4187" xr:uid="{00000000-0005-0000-0000-000055170000}"/>
    <cellStyle name="OPXInFmatRate62_Balanta RON v6" xfId="4188" xr:uid="{00000000-0005-0000-0000-000056170000}"/>
    <cellStyle name="OPXInFmatRate63" xfId="4189" xr:uid="{00000000-0005-0000-0000-000057170000}"/>
    <cellStyle name="OPXInFmatRate63 10" xfId="4190" xr:uid="{00000000-0005-0000-0000-000058170000}"/>
    <cellStyle name="OPXInFmatRate63 2" xfId="4191" xr:uid="{00000000-0005-0000-0000-000059170000}"/>
    <cellStyle name="OPXInFmatRate63 3" xfId="4192" xr:uid="{00000000-0005-0000-0000-00005A170000}"/>
    <cellStyle name="OPXInFmatRate63 4" xfId="4193" xr:uid="{00000000-0005-0000-0000-00005B170000}"/>
    <cellStyle name="OPXInFmatRate63 5" xfId="4194" xr:uid="{00000000-0005-0000-0000-00005C170000}"/>
    <cellStyle name="OPXInFmatRate63 6" xfId="4195" xr:uid="{00000000-0005-0000-0000-00005D170000}"/>
    <cellStyle name="OPXInFmatRate63 7" xfId="4196" xr:uid="{00000000-0005-0000-0000-00005E170000}"/>
    <cellStyle name="OPXInFmatRate63 8" xfId="4197" xr:uid="{00000000-0005-0000-0000-00005F170000}"/>
    <cellStyle name="OPXInFmatRate63 9" xfId="4198" xr:uid="{00000000-0005-0000-0000-000060170000}"/>
    <cellStyle name="OPXInFmatRate63_Balanta RON v6" xfId="4199" xr:uid="{00000000-0005-0000-0000-000061170000}"/>
    <cellStyle name="OPXInFmatRate64" xfId="4200" xr:uid="{00000000-0005-0000-0000-000062170000}"/>
    <cellStyle name="OPXInFmatRate64 10" xfId="4201" xr:uid="{00000000-0005-0000-0000-000063170000}"/>
    <cellStyle name="OPXInFmatRate64 2" xfId="4202" xr:uid="{00000000-0005-0000-0000-000064170000}"/>
    <cellStyle name="OPXInFmatRate64 3" xfId="4203" xr:uid="{00000000-0005-0000-0000-000065170000}"/>
    <cellStyle name="OPXInFmatRate64 4" xfId="4204" xr:uid="{00000000-0005-0000-0000-000066170000}"/>
    <cellStyle name="OPXInFmatRate64 5" xfId="4205" xr:uid="{00000000-0005-0000-0000-000067170000}"/>
    <cellStyle name="OPXInFmatRate64 6" xfId="4206" xr:uid="{00000000-0005-0000-0000-000068170000}"/>
    <cellStyle name="OPXInFmatRate64 7" xfId="4207" xr:uid="{00000000-0005-0000-0000-000069170000}"/>
    <cellStyle name="OPXInFmatRate64 8" xfId="4208" xr:uid="{00000000-0005-0000-0000-00006A170000}"/>
    <cellStyle name="OPXInFmatRate64 9" xfId="4209" xr:uid="{00000000-0005-0000-0000-00006B170000}"/>
    <cellStyle name="OPXInFmatRate64_Balanta RON v6" xfId="4210" xr:uid="{00000000-0005-0000-0000-00006C170000}"/>
    <cellStyle name="OPXInFmatRate65" xfId="4211" xr:uid="{00000000-0005-0000-0000-00006D170000}"/>
    <cellStyle name="OPXInFmatRate65 10" xfId="4212" xr:uid="{00000000-0005-0000-0000-00006E170000}"/>
    <cellStyle name="OPXInFmatRate65 2" xfId="4213" xr:uid="{00000000-0005-0000-0000-00006F170000}"/>
    <cellStyle name="OPXInFmatRate65 3" xfId="4214" xr:uid="{00000000-0005-0000-0000-000070170000}"/>
    <cellStyle name="OPXInFmatRate65 4" xfId="4215" xr:uid="{00000000-0005-0000-0000-000071170000}"/>
    <cellStyle name="OPXInFmatRate65 5" xfId="4216" xr:uid="{00000000-0005-0000-0000-000072170000}"/>
    <cellStyle name="OPXInFmatRate65 6" xfId="4217" xr:uid="{00000000-0005-0000-0000-000073170000}"/>
    <cellStyle name="OPXInFmatRate65 7" xfId="4218" xr:uid="{00000000-0005-0000-0000-000074170000}"/>
    <cellStyle name="OPXInFmatRate65 8" xfId="4219" xr:uid="{00000000-0005-0000-0000-000075170000}"/>
    <cellStyle name="OPXInFmatRate65 9" xfId="4220" xr:uid="{00000000-0005-0000-0000-000076170000}"/>
    <cellStyle name="OPXInFmatRate65_Balanta RON v6" xfId="4221" xr:uid="{00000000-0005-0000-0000-000077170000}"/>
    <cellStyle name="OPXInFmatRate66" xfId="4222" xr:uid="{00000000-0005-0000-0000-000078170000}"/>
    <cellStyle name="OPXInFmatRate66 10" xfId="4223" xr:uid="{00000000-0005-0000-0000-000079170000}"/>
    <cellStyle name="OPXInFmatRate66 2" xfId="4224" xr:uid="{00000000-0005-0000-0000-00007A170000}"/>
    <cellStyle name="OPXInFmatRate66 3" xfId="4225" xr:uid="{00000000-0005-0000-0000-00007B170000}"/>
    <cellStyle name="OPXInFmatRate66 4" xfId="4226" xr:uid="{00000000-0005-0000-0000-00007C170000}"/>
    <cellStyle name="OPXInFmatRate66 5" xfId="4227" xr:uid="{00000000-0005-0000-0000-00007D170000}"/>
    <cellStyle name="OPXInFmatRate66 6" xfId="4228" xr:uid="{00000000-0005-0000-0000-00007E170000}"/>
    <cellStyle name="OPXInFmatRate66 7" xfId="4229" xr:uid="{00000000-0005-0000-0000-00007F170000}"/>
    <cellStyle name="OPXInFmatRate66 8" xfId="4230" xr:uid="{00000000-0005-0000-0000-000080170000}"/>
    <cellStyle name="OPXInFmatRate66 9" xfId="4231" xr:uid="{00000000-0005-0000-0000-000081170000}"/>
    <cellStyle name="OPXInFmatRate66_Balanta RON v6" xfId="4232" xr:uid="{00000000-0005-0000-0000-000082170000}"/>
    <cellStyle name="OPXInFmatRate67" xfId="4233" xr:uid="{00000000-0005-0000-0000-000083170000}"/>
    <cellStyle name="OPXInFmatRate67 10" xfId="4234" xr:uid="{00000000-0005-0000-0000-000084170000}"/>
    <cellStyle name="OPXInFmatRate67 2" xfId="4235" xr:uid="{00000000-0005-0000-0000-000085170000}"/>
    <cellStyle name="OPXInFmatRate67 3" xfId="4236" xr:uid="{00000000-0005-0000-0000-000086170000}"/>
    <cellStyle name="OPXInFmatRate67 4" xfId="4237" xr:uid="{00000000-0005-0000-0000-000087170000}"/>
    <cellStyle name="OPXInFmatRate67 5" xfId="4238" xr:uid="{00000000-0005-0000-0000-000088170000}"/>
    <cellStyle name="OPXInFmatRate67 6" xfId="4239" xr:uid="{00000000-0005-0000-0000-000089170000}"/>
    <cellStyle name="OPXInFmatRate67 7" xfId="4240" xr:uid="{00000000-0005-0000-0000-00008A170000}"/>
    <cellStyle name="OPXInFmatRate67 8" xfId="4241" xr:uid="{00000000-0005-0000-0000-00008B170000}"/>
    <cellStyle name="OPXInFmatRate67 9" xfId="4242" xr:uid="{00000000-0005-0000-0000-00008C170000}"/>
    <cellStyle name="OPXInFmatRate67_Balanta RON v6" xfId="4243" xr:uid="{00000000-0005-0000-0000-00008D170000}"/>
    <cellStyle name="OPXInFmatRate68" xfId="4244" xr:uid="{00000000-0005-0000-0000-00008E170000}"/>
    <cellStyle name="OPXInFmatRate68 10" xfId="4245" xr:uid="{00000000-0005-0000-0000-00008F170000}"/>
    <cellStyle name="OPXInFmatRate68 2" xfId="4246" xr:uid="{00000000-0005-0000-0000-000090170000}"/>
    <cellStyle name="OPXInFmatRate68 3" xfId="4247" xr:uid="{00000000-0005-0000-0000-000091170000}"/>
    <cellStyle name="OPXInFmatRate68 4" xfId="4248" xr:uid="{00000000-0005-0000-0000-000092170000}"/>
    <cellStyle name="OPXInFmatRate68 5" xfId="4249" xr:uid="{00000000-0005-0000-0000-000093170000}"/>
    <cellStyle name="OPXInFmatRate68 6" xfId="4250" xr:uid="{00000000-0005-0000-0000-000094170000}"/>
    <cellStyle name="OPXInFmatRate68 7" xfId="4251" xr:uid="{00000000-0005-0000-0000-000095170000}"/>
    <cellStyle name="OPXInFmatRate68 8" xfId="4252" xr:uid="{00000000-0005-0000-0000-000096170000}"/>
    <cellStyle name="OPXInFmatRate68 9" xfId="4253" xr:uid="{00000000-0005-0000-0000-000097170000}"/>
    <cellStyle name="OPXInFmatRate68_Balanta RON v6" xfId="4254" xr:uid="{00000000-0005-0000-0000-000098170000}"/>
    <cellStyle name="OPXInText" xfId="4255" xr:uid="{00000000-0005-0000-0000-000099170000}"/>
    <cellStyle name="OPXInText 10" xfId="4256" xr:uid="{00000000-0005-0000-0000-00009A170000}"/>
    <cellStyle name="OPXInText 2" xfId="4257" xr:uid="{00000000-0005-0000-0000-00009B170000}"/>
    <cellStyle name="OPXInText 3" xfId="4258" xr:uid="{00000000-0005-0000-0000-00009C170000}"/>
    <cellStyle name="OPXInText 4" xfId="4259" xr:uid="{00000000-0005-0000-0000-00009D170000}"/>
    <cellStyle name="OPXInText 5" xfId="4260" xr:uid="{00000000-0005-0000-0000-00009E170000}"/>
    <cellStyle name="OPXInText 6" xfId="4261" xr:uid="{00000000-0005-0000-0000-00009F170000}"/>
    <cellStyle name="OPXInText 7" xfId="4262" xr:uid="{00000000-0005-0000-0000-0000A0170000}"/>
    <cellStyle name="OPXInText 8" xfId="4263" xr:uid="{00000000-0005-0000-0000-0000A1170000}"/>
    <cellStyle name="OPXInText 9" xfId="4264" xr:uid="{00000000-0005-0000-0000-0000A2170000}"/>
    <cellStyle name="OPXInText_Balanta RON v6" xfId="4265" xr:uid="{00000000-0005-0000-0000-0000A3170000}"/>
    <cellStyle name="OPXInTextWrap" xfId="4266" xr:uid="{00000000-0005-0000-0000-0000A4170000}"/>
    <cellStyle name="OPXInTextWrap 10" xfId="4267" xr:uid="{00000000-0005-0000-0000-0000A5170000}"/>
    <cellStyle name="OPXInTextWrap 2" xfId="4268" xr:uid="{00000000-0005-0000-0000-0000A6170000}"/>
    <cellStyle name="OPXInTextWrap 3" xfId="4269" xr:uid="{00000000-0005-0000-0000-0000A7170000}"/>
    <cellStyle name="OPXInTextWrap 4" xfId="4270" xr:uid="{00000000-0005-0000-0000-0000A8170000}"/>
    <cellStyle name="OPXInTextWrap 5" xfId="4271" xr:uid="{00000000-0005-0000-0000-0000A9170000}"/>
    <cellStyle name="OPXInTextWrap 6" xfId="4272" xr:uid="{00000000-0005-0000-0000-0000AA170000}"/>
    <cellStyle name="OPXInTextWrap 7" xfId="4273" xr:uid="{00000000-0005-0000-0000-0000AB170000}"/>
    <cellStyle name="OPXInTextWrap 8" xfId="4274" xr:uid="{00000000-0005-0000-0000-0000AC170000}"/>
    <cellStyle name="OPXInTextWrap 9" xfId="4275" xr:uid="{00000000-0005-0000-0000-0000AD170000}"/>
    <cellStyle name="OPXInTextWrap_Balanta RON v6" xfId="4276" xr:uid="{00000000-0005-0000-0000-0000AE170000}"/>
    <cellStyle name="OPXInTime" xfId="4277" xr:uid="{00000000-0005-0000-0000-0000AF170000}"/>
    <cellStyle name="OPXInTime 10" xfId="4278" xr:uid="{00000000-0005-0000-0000-0000B0170000}"/>
    <cellStyle name="OPXInTime 2" xfId="4279" xr:uid="{00000000-0005-0000-0000-0000B1170000}"/>
    <cellStyle name="OPXInTime 3" xfId="4280" xr:uid="{00000000-0005-0000-0000-0000B2170000}"/>
    <cellStyle name="OPXInTime 4" xfId="4281" xr:uid="{00000000-0005-0000-0000-0000B3170000}"/>
    <cellStyle name="OPXInTime 5" xfId="4282" xr:uid="{00000000-0005-0000-0000-0000B4170000}"/>
    <cellStyle name="OPXInTime 6" xfId="4283" xr:uid="{00000000-0005-0000-0000-0000B5170000}"/>
    <cellStyle name="OPXInTime 7" xfId="4284" xr:uid="{00000000-0005-0000-0000-0000B6170000}"/>
    <cellStyle name="OPXInTime 8" xfId="4285" xr:uid="{00000000-0005-0000-0000-0000B7170000}"/>
    <cellStyle name="OPXInTime 9" xfId="4286" xr:uid="{00000000-0005-0000-0000-0000B8170000}"/>
    <cellStyle name="OPXInTime_Balanta RON v6" xfId="4287" xr:uid="{00000000-0005-0000-0000-0000B9170000}"/>
    <cellStyle name="OPXLiteralCenter" xfId="4288" xr:uid="{00000000-0005-0000-0000-0000BA170000}"/>
    <cellStyle name="OPXLiteralCenterWrap" xfId="4289" xr:uid="{00000000-0005-0000-0000-0000BB170000}"/>
    <cellStyle name="OPXLiteralDateLeft" xfId="4290" xr:uid="{00000000-0005-0000-0000-0000BC170000}"/>
    <cellStyle name="OPXLiteralLeft" xfId="4291" xr:uid="{00000000-0005-0000-0000-0000BD170000}"/>
    <cellStyle name="OPXLiteralLeftWrap" xfId="4292" xr:uid="{00000000-0005-0000-0000-0000BE170000}"/>
    <cellStyle name="OPXLiteralRight" xfId="4293" xr:uid="{00000000-0005-0000-0000-0000BF170000}"/>
    <cellStyle name="OPXLiteralRightWrap" xfId="4294" xr:uid="{00000000-0005-0000-0000-0000C0170000}"/>
    <cellStyle name="OPXOutDate" xfId="4295" xr:uid="{00000000-0005-0000-0000-0000C1170000}"/>
    <cellStyle name="OPXOutDate 10" xfId="4296" xr:uid="{00000000-0005-0000-0000-0000C2170000}"/>
    <cellStyle name="OPXOutDate 2" xfId="4297" xr:uid="{00000000-0005-0000-0000-0000C3170000}"/>
    <cellStyle name="OPXOutDate 3" xfId="4298" xr:uid="{00000000-0005-0000-0000-0000C4170000}"/>
    <cellStyle name="OPXOutDate 4" xfId="4299" xr:uid="{00000000-0005-0000-0000-0000C5170000}"/>
    <cellStyle name="OPXOutDate 5" xfId="4300" xr:uid="{00000000-0005-0000-0000-0000C6170000}"/>
    <cellStyle name="OPXOutDate 6" xfId="4301" xr:uid="{00000000-0005-0000-0000-0000C7170000}"/>
    <cellStyle name="OPXOutDate 7" xfId="4302" xr:uid="{00000000-0005-0000-0000-0000C8170000}"/>
    <cellStyle name="OPXOutDate 8" xfId="4303" xr:uid="{00000000-0005-0000-0000-0000C9170000}"/>
    <cellStyle name="OPXOutDate 9" xfId="4304" xr:uid="{00000000-0005-0000-0000-0000CA170000}"/>
    <cellStyle name="OPXOutDate_Balanta RON v6" xfId="4305" xr:uid="{00000000-0005-0000-0000-0000CB170000}"/>
    <cellStyle name="OPXOutFmat1" xfId="4306" xr:uid="{00000000-0005-0000-0000-0000CC170000}"/>
    <cellStyle name="OPXOutFmat1 10" xfId="4307" xr:uid="{00000000-0005-0000-0000-0000CD170000}"/>
    <cellStyle name="OPXOutFmat1 2" xfId="4308" xr:uid="{00000000-0005-0000-0000-0000CE170000}"/>
    <cellStyle name="OPXOutFmat1 3" xfId="4309" xr:uid="{00000000-0005-0000-0000-0000CF170000}"/>
    <cellStyle name="OPXOutFmat1 4" xfId="4310" xr:uid="{00000000-0005-0000-0000-0000D0170000}"/>
    <cellStyle name="OPXOutFmat1 5" xfId="4311" xr:uid="{00000000-0005-0000-0000-0000D1170000}"/>
    <cellStyle name="OPXOutFmat1 6" xfId="4312" xr:uid="{00000000-0005-0000-0000-0000D2170000}"/>
    <cellStyle name="OPXOutFmat1 7" xfId="4313" xr:uid="{00000000-0005-0000-0000-0000D3170000}"/>
    <cellStyle name="OPXOutFmat1 8" xfId="4314" xr:uid="{00000000-0005-0000-0000-0000D4170000}"/>
    <cellStyle name="OPXOutFmat1 9" xfId="4315" xr:uid="{00000000-0005-0000-0000-0000D5170000}"/>
    <cellStyle name="OPXOutFmat1_Balanta RON v6" xfId="4316" xr:uid="{00000000-0005-0000-0000-0000D6170000}"/>
    <cellStyle name="OPXOutFmat10" xfId="4317" xr:uid="{00000000-0005-0000-0000-0000D7170000}"/>
    <cellStyle name="OPXOutFmat10 10" xfId="4318" xr:uid="{00000000-0005-0000-0000-0000D8170000}"/>
    <cellStyle name="OPXOutFmat10 2" xfId="4319" xr:uid="{00000000-0005-0000-0000-0000D9170000}"/>
    <cellStyle name="OPXOutFmat10 3" xfId="4320" xr:uid="{00000000-0005-0000-0000-0000DA170000}"/>
    <cellStyle name="OPXOutFmat10 4" xfId="4321" xr:uid="{00000000-0005-0000-0000-0000DB170000}"/>
    <cellStyle name="OPXOutFmat10 5" xfId="4322" xr:uid="{00000000-0005-0000-0000-0000DC170000}"/>
    <cellStyle name="OPXOutFmat10 6" xfId="4323" xr:uid="{00000000-0005-0000-0000-0000DD170000}"/>
    <cellStyle name="OPXOutFmat10 7" xfId="4324" xr:uid="{00000000-0005-0000-0000-0000DE170000}"/>
    <cellStyle name="OPXOutFmat10 8" xfId="4325" xr:uid="{00000000-0005-0000-0000-0000DF170000}"/>
    <cellStyle name="OPXOutFmat10 9" xfId="4326" xr:uid="{00000000-0005-0000-0000-0000E0170000}"/>
    <cellStyle name="OPXOutFmat10_Balanta RON v6" xfId="4327" xr:uid="{00000000-0005-0000-0000-0000E1170000}"/>
    <cellStyle name="OPXOutFmat11" xfId="4328" xr:uid="{00000000-0005-0000-0000-0000E2170000}"/>
    <cellStyle name="OPXOutFmat11 10" xfId="4329" xr:uid="{00000000-0005-0000-0000-0000E3170000}"/>
    <cellStyle name="OPXOutFmat11 2" xfId="4330" xr:uid="{00000000-0005-0000-0000-0000E4170000}"/>
    <cellStyle name="OPXOutFmat11 3" xfId="4331" xr:uid="{00000000-0005-0000-0000-0000E5170000}"/>
    <cellStyle name="OPXOutFmat11 4" xfId="4332" xr:uid="{00000000-0005-0000-0000-0000E6170000}"/>
    <cellStyle name="OPXOutFmat11 5" xfId="4333" xr:uid="{00000000-0005-0000-0000-0000E7170000}"/>
    <cellStyle name="OPXOutFmat11 6" xfId="4334" xr:uid="{00000000-0005-0000-0000-0000E8170000}"/>
    <cellStyle name="OPXOutFmat11 7" xfId="4335" xr:uid="{00000000-0005-0000-0000-0000E9170000}"/>
    <cellStyle name="OPXOutFmat11 8" xfId="4336" xr:uid="{00000000-0005-0000-0000-0000EA170000}"/>
    <cellStyle name="OPXOutFmat11 9" xfId="4337" xr:uid="{00000000-0005-0000-0000-0000EB170000}"/>
    <cellStyle name="OPXOutFmat11_Balanta RON v6" xfId="4338" xr:uid="{00000000-0005-0000-0000-0000EC170000}"/>
    <cellStyle name="OPXOutFmat2" xfId="4339" xr:uid="{00000000-0005-0000-0000-0000ED170000}"/>
    <cellStyle name="OPXOutFmat2 10" xfId="4340" xr:uid="{00000000-0005-0000-0000-0000EE170000}"/>
    <cellStyle name="OPXOutFmat2 2" xfId="4341" xr:uid="{00000000-0005-0000-0000-0000EF170000}"/>
    <cellStyle name="OPXOutFmat2 3" xfId="4342" xr:uid="{00000000-0005-0000-0000-0000F0170000}"/>
    <cellStyle name="OPXOutFmat2 4" xfId="4343" xr:uid="{00000000-0005-0000-0000-0000F1170000}"/>
    <cellStyle name="OPXOutFmat2 5" xfId="4344" xr:uid="{00000000-0005-0000-0000-0000F2170000}"/>
    <cellStyle name="OPXOutFmat2 6" xfId="4345" xr:uid="{00000000-0005-0000-0000-0000F3170000}"/>
    <cellStyle name="OPXOutFmat2 7" xfId="4346" xr:uid="{00000000-0005-0000-0000-0000F4170000}"/>
    <cellStyle name="OPXOutFmat2 8" xfId="4347" xr:uid="{00000000-0005-0000-0000-0000F5170000}"/>
    <cellStyle name="OPXOutFmat2 9" xfId="4348" xr:uid="{00000000-0005-0000-0000-0000F6170000}"/>
    <cellStyle name="OPXOutFmat2_Balanta RON v6" xfId="4349" xr:uid="{00000000-0005-0000-0000-0000F7170000}"/>
    <cellStyle name="OPXOutFmat23" xfId="4350" xr:uid="{00000000-0005-0000-0000-0000F8170000}"/>
    <cellStyle name="OPXOutFmat23 10" xfId="4351" xr:uid="{00000000-0005-0000-0000-0000F9170000}"/>
    <cellStyle name="OPXOutFmat23 2" xfId="4352" xr:uid="{00000000-0005-0000-0000-0000FA170000}"/>
    <cellStyle name="OPXOutFmat23 3" xfId="4353" xr:uid="{00000000-0005-0000-0000-0000FB170000}"/>
    <cellStyle name="OPXOutFmat23 4" xfId="4354" xr:uid="{00000000-0005-0000-0000-0000FC170000}"/>
    <cellStyle name="OPXOutFmat23 5" xfId="4355" xr:uid="{00000000-0005-0000-0000-0000FD170000}"/>
    <cellStyle name="OPXOutFmat23 6" xfId="4356" xr:uid="{00000000-0005-0000-0000-0000FE170000}"/>
    <cellStyle name="OPXOutFmat23 7" xfId="4357" xr:uid="{00000000-0005-0000-0000-0000FF170000}"/>
    <cellStyle name="OPXOutFmat23 8" xfId="4358" xr:uid="{00000000-0005-0000-0000-000000180000}"/>
    <cellStyle name="OPXOutFmat23 9" xfId="4359" xr:uid="{00000000-0005-0000-0000-000001180000}"/>
    <cellStyle name="OPXOutFmat23_Balanta RON v6" xfId="4360" xr:uid="{00000000-0005-0000-0000-000002180000}"/>
    <cellStyle name="OPXOutFmat25" xfId="4361" xr:uid="{00000000-0005-0000-0000-000003180000}"/>
    <cellStyle name="OPXOutFmat25 10" xfId="4362" xr:uid="{00000000-0005-0000-0000-000004180000}"/>
    <cellStyle name="OPXOutFmat25 2" xfId="4363" xr:uid="{00000000-0005-0000-0000-000005180000}"/>
    <cellStyle name="OPXOutFmat25 3" xfId="4364" xr:uid="{00000000-0005-0000-0000-000006180000}"/>
    <cellStyle name="OPXOutFmat25 4" xfId="4365" xr:uid="{00000000-0005-0000-0000-000007180000}"/>
    <cellStyle name="OPXOutFmat25 5" xfId="4366" xr:uid="{00000000-0005-0000-0000-000008180000}"/>
    <cellStyle name="OPXOutFmat25 6" xfId="4367" xr:uid="{00000000-0005-0000-0000-000009180000}"/>
    <cellStyle name="OPXOutFmat25 7" xfId="4368" xr:uid="{00000000-0005-0000-0000-00000A180000}"/>
    <cellStyle name="OPXOutFmat25 8" xfId="4369" xr:uid="{00000000-0005-0000-0000-00000B180000}"/>
    <cellStyle name="OPXOutFmat25 9" xfId="4370" xr:uid="{00000000-0005-0000-0000-00000C180000}"/>
    <cellStyle name="OPXOutFmat25_Balanta RON v6" xfId="4371" xr:uid="{00000000-0005-0000-0000-00000D180000}"/>
    <cellStyle name="OPXOutFmat26" xfId="4372" xr:uid="{00000000-0005-0000-0000-00000E180000}"/>
    <cellStyle name="OPXOutFmat26 10" xfId="4373" xr:uid="{00000000-0005-0000-0000-00000F180000}"/>
    <cellStyle name="OPXOutFmat26 2" xfId="4374" xr:uid="{00000000-0005-0000-0000-000010180000}"/>
    <cellStyle name="OPXOutFmat26 3" xfId="4375" xr:uid="{00000000-0005-0000-0000-000011180000}"/>
    <cellStyle name="OPXOutFmat26 4" xfId="4376" xr:uid="{00000000-0005-0000-0000-000012180000}"/>
    <cellStyle name="OPXOutFmat26 5" xfId="4377" xr:uid="{00000000-0005-0000-0000-000013180000}"/>
    <cellStyle name="OPXOutFmat26 6" xfId="4378" xr:uid="{00000000-0005-0000-0000-000014180000}"/>
    <cellStyle name="OPXOutFmat26 7" xfId="4379" xr:uid="{00000000-0005-0000-0000-000015180000}"/>
    <cellStyle name="OPXOutFmat26 8" xfId="4380" xr:uid="{00000000-0005-0000-0000-000016180000}"/>
    <cellStyle name="OPXOutFmat26 9" xfId="4381" xr:uid="{00000000-0005-0000-0000-000017180000}"/>
    <cellStyle name="OPXOutFmat26_Balanta RON v6" xfId="4382" xr:uid="{00000000-0005-0000-0000-000018180000}"/>
    <cellStyle name="OPXOutFmat27" xfId="4383" xr:uid="{00000000-0005-0000-0000-000019180000}"/>
    <cellStyle name="OPXOutFmat27 10" xfId="4384" xr:uid="{00000000-0005-0000-0000-00001A180000}"/>
    <cellStyle name="OPXOutFmat27 2" xfId="4385" xr:uid="{00000000-0005-0000-0000-00001B180000}"/>
    <cellStyle name="OPXOutFmat27 3" xfId="4386" xr:uid="{00000000-0005-0000-0000-00001C180000}"/>
    <cellStyle name="OPXOutFmat27 4" xfId="4387" xr:uid="{00000000-0005-0000-0000-00001D180000}"/>
    <cellStyle name="OPXOutFmat27 5" xfId="4388" xr:uid="{00000000-0005-0000-0000-00001E180000}"/>
    <cellStyle name="OPXOutFmat27 6" xfId="4389" xr:uid="{00000000-0005-0000-0000-00001F180000}"/>
    <cellStyle name="OPXOutFmat27 7" xfId="4390" xr:uid="{00000000-0005-0000-0000-000020180000}"/>
    <cellStyle name="OPXOutFmat27 8" xfId="4391" xr:uid="{00000000-0005-0000-0000-000021180000}"/>
    <cellStyle name="OPXOutFmat27 9" xfId="4392" xr:uid="{00000000-0005-0000-0000-000022180000}"/>
    <cellStyle name="OPXOutFmat27_Balanta RON v6" xfId="4393" xr:uid="{00000000-0005-0000-0000-000023180000}"/>
    <cellStyle name="OPXOutFmat5" xfId="4394" xr:uid="{00000000-0005-0000-0000-000024180000}"/>
    <cellStyle name="OPXOutFmat5 10" xfId="4395" xr:uid="{00000000-0005-0000-0000-000025180000}"/>
    <cellStyle name="OPXOutFmat5 2" xfId="4396" xr:uid="{00000000-0005-0000-0000-000026180000}"/>
    <cellStyle name="OPXOutFmat5 3" xfId="4397" xr:uid="{00000000-0005-0000-0000-000027180000}"/>
    <cellStyle name="OPXOutFmat5 4" xfId="4398" xr:uid="{00000000-0005-0000-0000-000028180000}"/>
    <cellStyle name="OPXOutFmat5 5" xfId="4399" xr:uid="{00000000-0005-0000-0000-000029180000}"/>
    <cellStyle name="OPXOutFmat5 6" xfId="4400" xr:uid="{00000000-0005-0000-0000-00002A180000}"/>
    <cellStyle name="OPXOutFmat5 7" xfId="4401" xr:uid="{00000000-0005-0000-0000-00002B180000}"/>
    <cellStyle name="OPXOutFmat5 8" xfId="4402" xr:uid="{00000000-0005-0000-0000-00002C180000}"/>
    <cellStyle name="OPXOutFmat5 9" xfId="4403" xr:uid="{00000000-0005-0000-0000-00002D180000}"/>
    <cellStyle name="OPXOutFmat5_Balanta RON v6" xfId="4404" xr:uid="{00000000-0005-0000-0000-00002E180000}"/>
    <cellStyle name="OPXOutFmat6" xfId="4405" xr:uid="{00000000-0005-0000-0000-00002F180000}"/>
    <cellStyle name="OPXOutFmat6 10" xfId="4406" xr:uid="{00000000-0005-0000-0000-000030180000}"/>
    <cellStyle name="OPXOutFmat6 2" xfId="4407" xr:uid="{00000000-0005-0000-0000-000031180000}"/>
    <cellStyle name="OPXOutFmat6 3" xfId="4408" xr:uid="{00000000-0005-0000-0000-000032180000}"/>
    <cellStyle name="OPXOutFmat6 4" xfId="4409" xr:uid="{00000000-0005-0000-0000-000033180000}"/>
    <cellStyle name="OPXOutFmat6 5" xfId="4410" xr:uid="{00000000-0005-0000-0000-000034180000}"/>
    <cellStyle name="OPXOutFmat6 6" xfId="4411" xr:uid="{00000000-0005-0000-0000-000035180000}"/>
    <cellStyle name="OPXOutFmat6 7" xfId="4412" xr:uid="{00000000-0005-0000-0000-000036180000}"/>
    <cellStyle name="OPXOutFmat6 8" xfId="4413" xr:uid="{00000000-0005-0000-0000-000037180000}"/>
    <cellStyle name="OPXOutFmat6 9" xfId="4414" xr:uid="{00000000-0005-0000-0000-000038180000}"/>
    <cellStyle name="OPXOutFmat6_Balanta RON v6" xfId="4415" xr:uid="{00000000-0005-0000-0000-000039180000}"/>
    <cellStyle name="OPXOutFmat7" xfId="4416" xr:uid="{00000000-0005-0000-0000-00003A180000}"/>
    <cellStyle name="OPXOutFmat7 10" xfId="4417" xr:uid="{00000000-0005-0000-0000-00003B180000}"/>
    <cellStyle name="OPXOutFmat7 2" xfId="4418" xr:uid="{00000000-0005-0000-0000-00003C180000}"/>
    <cellStyle name="OPXOutFmat7 3" xfId="4419" xr:uid="{00000000-0005-0000-0000-00003D180000}"/>
    <cellStyle name="OPXOutFmat7 4" xfId="4420" xr:uid="{00000000-0005-0000-0000-00003E180000}"/>
    <cellStyle name="OPXOutFmat7 5" xfId="4421" xr:uid="{00000000-0005-0000-0000-00003F180000}"/>
    <cellStyle name="OPXOutFmat7 6" xfId="4422" xr:uid="{00000000-0005-0000-0000-000040180000}"/>
    <cellStyle name="OPXOutFmat7 7" xfId="4423" xr:uid="{00000000-0005-0000-0000-000041180000}"/>
    <cellStyle name="OPXOutFmat7 8" xfId="4424" xr:uid="{00000000-0005-0000-0000-000042180000}"/>
    <cellStyle name="OPXOutFmat7 9" xfId="4425" xr:uid="{00000000-0005-0000-0000-000043180000}"/>
    <cellStyle name="OPXOutFmat7_Balanta RON v6" xfId="4426" xr:uid="{00000000-0005-0000-0000-000044180000}"/>
    <cellStyle name="OPXOutFmat8" xfId="4427" xr:uid="{00000000-0005-0000-0000-000045180000}"/>
    <cellStyle name="OPXOutFmat8 10" xfId="4428" xr:uid="{00000000-0005-0000-0000-000046180000}"/>
    <cellStyle name="OPXOutFmat8 2" xfId="4429" xr:uid="{00000000-0005-0000-0000-000047180000}"/>
    <cellStyle name="OPXOutFmat8 3" xfId="4430" xr:uid="{00000000-0005-0000-0000-000048180000}"/>
    <cellStyle name="OPXOutFmat8 4" xfId="4431" xr:uid="{00000000-0005-0000-0000-000049180000}"/>
    <cellStyle name="OPXOutFmat8 5" xfId="4432" xr:uid="{00000000-0005-0000-0000-00004A180000}"/>
    <cellStyle name="OPXOutFmat8 6" xfId="4433" xr:uid="{00000000-0005-0000-0000-00004B180000}"/>
    <cellStyle name="OPXOutFmat8 7" xfId="4434" xr:uid="{00000000-0005-0000-0000-00004C180000}"/>
    <cellStyle name="OPXOutFmat8 8" xfId="4435" xr:uid="{00000000-0005-0000-0000-00004D180000}"/>
    <cellStyle name="OPXOutFmat8 9" xfId="4436" xr:uid="{00000000-0005-0000-0000-00004E180000}"/>
    <cellStyle name="OPXOutFmat8_Balanta RON v6" xfId="4437" xr:uid="{00000000-0005-0000-0000-00004F180000}"/>
    <cellStyle name="OPXOutFmat9" xfId="4438" xr:uid="{00000000-0005-0000-0000-000050180000}"/>
    <cellStyle name="OPXOutFmat9 10" xfId="4439" xr:uid="{00000000-0005-0000-0000-000051180000}"/>
    <cellStyle name="OPXOutFmat9 2" xfId="4440" xr:uid="{00000000-0005-0000-0000-000052180000}"/>
    <cellStyle name="OPXOutFmat9 3" xfId="4441" xr:uid="{00000000-0005-0000-0000-000053180000}"/>
    <cellStyle name="OPXOutFmat9 4" xfId="4442" xr:uid="{00000000-0005-0000-0000-000054180000}"/>
    <cellStyle name="OPXOutFmat9 5" xfId="4443" xr:uid="{00000000-0005-0000-0000-000055180000}"/>
    <cellStyle name="OPXOutFmat9 6" xfId="4444" xr:uid="{00000000-0005-0000-0000-000056180000}"/>
    <cellStyle name="OPXOutFmat9 7" xfId="4445" xr:uid="{00000000-0005-0000-0000-000057180000}"/>
    <cellStyle name="OPXOutFmat9 8" xfId="4446" xr:uid="{00000000-0005-0000-0000-000058180000}"/>
    <cellStyle name="OPXOutFmat9 9" xfId="4447" xr:uid="{00000000-0005-0000-0000-000059180000}"/>
    <cellStyle name="OPXOutFmat9_Balanta RON v6" xfId="4448" xr:uid="{00000000-0005-0000-0000-00005A180000}"/>
    <cellStyle name="OPXOutFmatRate61" xfId="4449" xr:uid="{00000000-0005-0000-0000-00005B180000}"/>
    <cellStyle name="OPXOutFmatRate61 10" xfId="4450" xr:uid="{00000000-0005-0000-0000-00005C180000}"/>
    <cellStyle name="OPXOutFmatRate61 2" xfId="4451" xr:uid="{00000000-0005-0000-0000-00005D180000}"/>
    <cellStyle name="OPXOutFmatRate61 3" xfId="4452" xr:uid="{00000000-0005-0000-0000-00005E180000}"/>
    <cellStyle name="OPXOutFmatRate61 4" xfId="4453" xr:uid="{00000000-0005-0000-0000-00005F180000}"/>
    <cellStyle name="OPXOutFmatRate61 5" xfId="4454" xr:uid="{00000000-0005-0000-0000-000060180000}"/>
    <cellStyle name="OPXOutFmatRate61 6" xfId="4455" xr:uid="{00000000-0005-0000-0000-000061180000}"/>
    <cellStyle name="OPXOutFmatRate61 7" xfId="4456" xr:uid="{00000000-0005-0000-0000-000062180000}"/>
    <cellStyle name="OPXOutFmatRate61 8" xfId="4457" xr:uid="{00000000-0005-0000-0000-000063180000}"/>
    <cellStyle name="OPXOutFmatRate61 9" xfId="4458" xr:uid="{00000000-0005-0000-0000-000064180000}"/>
    <cellStyle name="OPXOutFmatRate61_Balanta RON v6" xfId="4459" xr:uid="{00000000-0005-0000-0000-000065180000}"/>
    <cellStyle name="OPXOutFmatRate62" xfId="4460" xr:uid="{00000000-0005-0000-0000-000066180000}"/>
    <cellStyle name="OPXOutFmatRate62 10" xfId="4461" xr:uid="{00000000-0005-0000-0000-000067180000}"/>
    <cellStyle name="OPXOutFmatRate62 2" xfId="4462" xr:uid="{00000000-0005-0000-0000-000068180000}"/>
    <cellStyle name="OPXOutFmatRate62 3" xfId="4463" xr:uid="{00000000-0005-0000-0000-000069180000}"/>
    <cellStyle name="OPXOutFmatRate62 4" xfId="4464" xr:uid="{00000000-0005-0000-0000-00006A180000}"/>
    <cellStyle name="OPXOutFmatRate62 5" xfId="4465" xr:uid="{00000000-0005-0000-0000-00006B180000}"/>
    <cellStyle name="OPXOutFmatRate62 6" xfId="4466" xr:uid="{00000000-0005-0000-0000-00006C180000}"/>
    <cellStyle name="OPXOutFmatRate62 7" xfId="4467" xr:uid="{00000000-0005-0000-0000-00006D180000}"/>
    <cellStyle name="OPXOutFmatRate62 8" xfId="4468" xr:uid="{00000000-0005-0000-0000-00006E180000}"/>
    <cellStyle name="OPXOutFmatRate62 9" xfId="4469" xr:uid="{00000000-0005-0000-0000-00006F180000}"/>
    <cellStyle name="OPXOutFmatRate62_Balanta RON v6" xfId="4470" xr:uid="{00000000-0005-0000-0000-000070180000}"/>
    <cellStyle name="OPXOutFmatRate63" xfId="4471" xr:uid="{00000000-0005-0000-0000-000071180000}"/>
    <cellStyle name="OPXOutFmatRate63 10" xfId="4472" xr:uid="{00000000-0005-0000-0000-000072180000}"/>
    <cellStyle name="OPXOutFmatRate63 2" xfId="4473" xr:uid="{00000000-0005-0000-0000-000073180000}"/>
    <cellStyle name="OPXOutFmatRate63 3" xfId="4474" xr:uid="{00000000-0005-0000-0000-000074180000}"/>
    <cellStyle name="OPXOutFmatRate63 4" xfId="4475" xr:uid="{00000000-0005-0000-0000-000075180000}"/>
    <cellStyle name="OPXOutFmatRate63 5" xfId="4476" xr:uid="{00000000-0005-0000-0000-000076180000}"/>
    <cellStyle name="OPXOutFmatRate63 6" xfId="4477" xr:uid="{00000000-0005-0000-0000-000077180000}"/>
    <cellStyle name="OPXOutFmatRate63 7" xfId="4478" xr:uid="{00000000-0005-0000-0000-000078180000}"/>
    <cellStyle name="OPXOutFmatRate63 8" xfId="4479" xr:uid="{00000000-0005-0000-0000-000079180000}"/>
    <cellStyle name="OPXOutFmatRate63 9" xfId="4480" xr:uid="{00000000-0005-0000-0000-00007A180000}"/>
    <cellStyle name="OPXOutFmatRate63_Balanta RON v6" xfId="4481" xr:uid="{00000000-0005-0000-0000-00007B180000}"/>
    <cellStyle name="OPXOutFmatRate64" xfId="4482" xr:uid="{00000000-0005-0000-0000-00007C180000}"/>
    <cellStyle name="OPXOutFmatRate64 10" xfId="4483" xr:uid="{00000000-0005-0000-0000-00007D180000}"/>
    <cellStyle name="OPXOutFmatRate64 2" xfId="4484" xr:uid="{00000000-0005-0000-0000-00007E180000}"/>
    <cellStyle name="OPXOutFmatRate64 3" xfId="4485" xr:uid="{00000000-0005-0000-0000-00007F180000}"/>
    <cellStyle name="OPXOutFmatRate64 4" xfId="4486" xr:uid="{00000000-0005-0000-0000-000080180000}"/>
    <cellStyle name="OPXOutFmatRate64 5" xfId="4487" xr:uid="{00000000-0005-0000-0000-000081180000}"/>
    <cellStyle name="OPXOutFmatRate64 6" xfId="4488" xr:uid="{00000000-0005-0000-0000-000082180000}"/>
    <cellStyle name="OPXOutFmatRate64 7" xfId="4489" xr:uid="{00000000-0005-0000-0000-000083180000}"/>
    <cellStyle name="OPXOutFmatRate64 8" xfId="4490" xr:uid="{00000000-0005-0000-0000-000084180000}"/>
    <cellStyle name="OPXOutFmatRate64 9" xfId="4491" xr:uid="{00000000-0005-0000-0000-000085180000}"/>
    <cellStyle name="OPXOutFmatRate64_Balanta RON v6" xfId="4492" xr:uid="{00000000-0005-0000-0000-000086180000}"/>
    <cellStyle name="OPXOutFmatRate65" xfId="4493" xr:uid="{00000000-0005-0000-0000-000087180000}"/>
    <cellStyle name="OPXOutFmatRate65 10" xfId="4494" xr:uid="{00000000-0005-0000-0000-000088180000}"/>
    <cellStyle name="OPXOutFmatRate65 2" xfId="4495" xr:uid="{00000000-0005-0000-0000-000089180000}"/>
    <cellStyle name="OPXOutFmatRate65 3" xfId="4496" xr:uid="{00000000-0005-0000-0000-00008A180000}"/>
    <cellStyle name="OPXOutFmatRate65 4" xfId="4497" xr:uid="{00000000-0005-0000-0000-00008B180000}"/>
    <cellStyle name="OPXOutFmatRate65 5" xfId="4498" xr:uid="{00000000-0005-0000-0000-00008C180000}"/>
    <cellStyle name="OPXOutFmatRate65 6" xfId="4499" xr:uid="{00000000-0005-0000-0000-00008D180000}"/>
    <cellStyle name="OPXOutFmatRate65 7" xfId="4500" xr:uid="{00000000-0005-0000-0000-00008E180000}"/>
    <cellStyle name="OPXOutFmatRate65 8" xfId="4501" xr:uid="{00000000-0005-0000-0000-00008F180000}"/>
    <cellStyle name="OPXOutFmatRate65 9" xfId="4502" xr:uid="{00000000-0005-0000-0000-000090180000}"/>
    <cellStyle name="OPXOutFmatRate65_Balanta RON v6" xfId="4503" xr:uid="{00000000-0005-0000-0000-000091180000}"/>
    <cellStyle name="OPXOutFmatRate66" xfId="4504" xr:uid="{00000000-0005-0000-0000-000092180000}"/>
    <cellStyle name="OPXOutFmatRate66 10" xfId="4505" xr:uid="{00000000-0005-0000-0000-000093180000}"/>
    <cellStyle name="OPXOutFmatRate66 2" xfId="4506" xr:uid="{00000000-0005-0000-0000-000094180000}"/>
    <cellStyle name="OPXOutFmatRate66 3" xfId="4507" xr:uid="{00000000-0005-0000-0000-000095180000}"/>
    <cellStyle name="OPXOutFmatRate66 4" xfId="4508" xr:uid="{00000000-0005-0000-0000-000096180000}"/>
    <cellStyle name="OPXOutFmatRate66 5" xfId="4509" xr:uid="{00000000-0005-0000-0000-000097180000}"/>
    <cellStyle name="OPXOutFmatRate66 6" xfId="4510" xr:uid="{00000000-0005-0000-0000-000098180000}"/>
    <cellStyle name="OPXOutFmatRate66 7" xfId="4511" xr:uid="{00000000-0005-0000-0000-000099180000}"/>
    <cellStyle name="OPXOutFmatRate66 8" xfId="4512" xr:uid="{00000000-0005-0000-0000-00009A180000}"/>
    <cellStyle name="OPXOutFmatRate66 9" xfId="4513" xr:uid="{00000000-0005-0000-0000-00009B180000}"/>
    <cellStyle name="OPXOutFmatRate66_Balanta RON v6" xfId="4514" xr:uid="{00000000-0005-0000-0000-00009C180000}"/>
    <cellStyle name="OPXOutFmatRate67" xfId="4515" xr:uid="{00000000-0005-0000-0000-00009D180000}"/>
    <cellStyle name="OPXOutFmatRate67 10" xfId="4516" xr:uid="{00000000-0005-0000-0000-00009E180000}"/>
    <cellStyle name="OPXOutFmatRate67 2" xfId="4517" xr:uid="{00000000-0005-0000-0000-00009F180000}"/>
    <cellStyle name="OPXOutFmatRate67 3" xfId="4518" xr:uid="{00000000-0005-0000-0000-0000A0180000}"/>
    <cellStyle name="OPXOutFmatRate67 4" xfId="4519" xr:uid="{00000000-0005-0000-0000-0000A1180000}"/>
    <cellStyle name="OPXOutFmatRate67 5" xfId="4520" xr:uid="{00000000-0005-0000-0000-0000A2180000}"/>
    <cellStyle name="OPXOutFmatRate67 6" xfId="4521" xr:uid="{00000000-0005-0000-0000-0000A3180000}"/>
    <cellStyle name="OPXOutFmatRate67 7" xfId="4522" xr:uid="{00000000-0005-0000-0000-0000A4180000}"/>
    <cellStyle name="OPXOutFmatRate67 8" xfId="4523" xr:uid="{00000000-0005-0000-0000-0000A5180000}"/>
    <cellStyle name="OPXOutFmatRate67 9" xfId="4524" xr:uid="{00000000-0005-0000-0000-0000A6180000}"/>
    <cellStyle name="OPXOutFmatRate67_Balanta RON v6" xfId="4525" xr:uid="{00000000-0005-0000-0000-0000A7180000}"/>
    <cellStyle name="OPXOutFmatRate68" xfId="4526" xr:uid="{00000000-0005-0000-0000-0000A8180000}"/>
    <cellStyle name="OPXOutFmatRate68 10" xfId="4527" xr:uid="{00000000-0005-0000-0000-0000A9180000}"/>
    <cellStyle name="OPXOutFmatRate68 2" xfId="4528" xr:uid="{00000000-0005-0000-0000-0000AA180000}"/>
    <cellStyle name="OPXOutFmatRate68 3" xfId="4529" xr:uid="{00000000-0005-0000-0000-0000AB180000}"/>
    <cellStyle name="OPXOutFmatRate68 4" xfId="4530" xr:uid="{00000000-0005-0000-0000-0000AC180000}"/>
    <cellStyle name="OPXOutFmatRate68 5" xfId="4531" xr:uid="{00000000-0005-0000-0000-0000AD180000}"/>
    <cellStyle name="OPXOutFmatRate68 6" xfId="4532" xr:uid="{00000000-0005-0000-0000-0000AE180000}"/>
    <cellStyle name="OPXOutFmatRate68 7" xfId="4533" xr:uid="{00000000-0005-0000-0000-0000AF180000}"/>
    <cellStyle name="OPXOutFmatRate68 8" xfId="4534" xr:uid="{00000000-0005-0000-0000-0000B0180000}"/>
    <cellStyle name="OPXOutFmatRate68 9" xfId="4535" xr:uid="{00000000-0005-0000-0000-0000B1180000}"/>
    <cellStyle name="OPXOutFmatRate68_Balanta RON v6" xfId="4536" xr:uid="{00000000-0005-0000-0000-0000B2180000}"/>
    <cellStyle name="OPXOutText" xfId="4537" xr:uid="{00000000-0005-0000-0000-0000B3180000}"/>
    <cellStyle name="OPXOutText 10" xfId="4538" xr:uid="{00000000-0005-0000-0000-0000B4180000}"/>
    <cellStyle name="OPXOutText 2" xfId="4539" xr:uid="{00000000-0005-0000-0000-0000B5180000}"/>
    <cellStyle name="OPXOutText 3" xfId="4540" xr:uid="{00000000-0005-0000-0000-0000B6180000}"/>
    <cellStyle name="OPXOutText 4" xfId="4541" xr:uid="{00000000-0005-0000-0000-0000B7180000}"/>
    <cellStyle name="OPXOutText 5" xfId="4542" xr:uid="{00000000-0005-0000-0000-0000B8180000}"/>
    <cellStyle name="OPXOutText 6" xfId="4543" xr:uid="{00000000-0005-0000-0000-0000B9180000}"/>
    <cellStyle name="OPXOutText 7" xfId="4544" xr:uid="{00000000-0005-0000-0000-0000BA180000}"/>
    <cellStyle name="OPXOutText 8" xfId="4545" xr:uid="{00000000-0005-0000-0000-0000BB180000}"/>
    <cellStyle name="OPXOutText 9" xfId="4546" xr:uid="{00000000-0005-0000-0000-0000BC180000}"/>
    <cellStyle name="OPXOutText_Balanta RON v6" xfId="4547" xr:uid="{00000000-0005-0000-0000-0000BD180000}"/>
    <cellStyle name="OPXOutTextWrap" xfId="4548" xr:uid="{00000000-0005-0000-0000-0000BE180000}"/>
    <cellStyle name="OPXOutTextWrap 10" xfId="4549" xr:uid="{00000000-0005-0000-0000-0000BF180000}"/>
    <cellStyle name="OPXOutTextWrap 2" xfId="4550" xr:uid="{00000000-0005-0000-0000-0000C0180000}"/>
    <cellStyle name="OPXOutTextWrap 3" xfId="4551" xr:uid="{00000000-0005-0000-0000-0000C1180000}"/>
    <cellStyle name="OPXOutTextWrap 4" xfId="4552" xr:uid="{00000000-0005-0000-0000-0000C2180000}"/>
    <cellStyle name="OPXOutTextWrap 5" xfId="4553" xr:uid="{00000000-0005-0000-0000-0000C3180000}"/>
    <cellStyle name="OPXOutTextWrap 6" xfId="4554" xr:uid="{00000000-0005-0000-0000-0000C4180000}"/>
    <cellStyle name="OPXOutTextWrap 7" xfId="4555" xr:uid="{00000000-0005-0000-0000-0000C5180000}"/>
    <cellStyle name="OPXOutTextWrap 8" xfId="4556" xr:uid="{00000000-0005-0000-0000-0000C6180000}"/>
    <cellStyle name="OPXOutTextWrap 9" xfId="4557" xr:uid="{00000000-0005-0000-0000-0000C7180000}"/>
    <cellStyle name="OPXOutTextWrap_Balanta RON v6" xfId="4558" xr:uid="{00000000-0005-0000-0000-0000C8180000}"/>
    <cellStyle name="OPXOutTime" xfId="4559" xr:uid="{00000000-0005-0000-0000-0000C9180000}"/>
    <cellStyle name="OPXOutTime 10" xfId="4560" xr:uid="{00000000-0005-0000-0000-0000CA180000}"/>
    <cellStyle name="OPXOutTime 2" xfId="4561" xr:uid="{00000000-0005-0000-0000-0000CB180000}"/>
    <cellStyle name="OPXOutTime 3" xfId="4562" xr:uid="{00000000-0005-0000-0000-0000CC180000}"/>
    <cellStyle name="OPXOutTime 4" xfId="4563" xr:uid="{00000000-0005-0000-0000-0000CD180000}"/>
    <cellStyle name="OPXOutTime 5" xfId="4564" xr:uid="{00000000-0005-0000-0000-0000CE180000}"/>
    <cellStyle name="OPXOutTime 6" xfId="4565" xr:uid="{00000000-0005-0000-0000-0000CF180000}"/>
    <cellStyle name="OPXOutTime 7" xfId="4566" xr:uid="{00000000-0005-0000-0000-0000D0180000}"/>
    <cellStyle name="OPXOutTime 8" xfId="4567" xr:uid="{00000000-0005-0000-0000-0000D1180000}"/>
    <cellStyle name="OPXOutTime 9" xfId="4568" xr:uid="{00000000-0005-0000-0000-0000D2180000}"/>
    <cellStyle name="OPXOutTime_Balanta RON v6" xfId="4569" xr:uid="{00000000-0005-0000-0000-0000D3180000}"/>
    <cellStyle name="OPXProtected" xfId="4570" xr:uid="{00000000-0005-0000-0000-0000D4180000}"/>
    <cellStyle name="OPXProtected 10" xfId="4571" xr:uid="{00000000-0005-0000-0000-0000D5180000}"/>
    <cellStyle name="OPXProtected 2" xfId="4572" xr:uid="{00000000-0005-0000-0000-0000D6180000}"/>
    <cellStyle name="OPXProtected 3" xfId="4573" xr:uid="{00000000-0005-0000-0000-0000D7180000}"/>
    <cellStyle name="OPXProtected 4" xfId="4574" xr:uid="{00000000-0005-0000-0000-0000D8180000}"/>
    <cellStyle name="OPXProtected 5" xfId="4575" xr:uid="{00000000-0005-0000-0000-0000D9180000}"/>
    <cellStyle name="OPXProtected 6" xfId="4576" xr:uid="{00000000-0005-0000-0000-0000DA180000}"/>
    <cellStyle name="OPXProtected 7" xfId="4577" xr:uid="{00000000-0005-0000-0000-0000DB180000}"/>
    <cellStyle name="OPXProtected 8" xfId="4578" xr:uid="{00000000-0005-0000-0000-0000DC180000}"/>
    <cellStyle name="OPXProtected 9" xfId="4579" xr:uid="{00000000-0005-0000-0000-0000DD180000}"/>
    <cellStyle name="OPXProtected_Balanta RON v6" xfId="4580" xr:uid="{00000000-0005-0000-0000-0000DE180000}"/>
    <cellStyle name="Output 1" xfId="605" xr:uid="{00000000-0005-0000-0000-0000DF180000}"/>
    <cellStyle name="Output 10" xfId="4581" xr:uid="{00000000-0005-0000-0000-0000E0180000}"/>
    <cellStyle name="Output 11" xfId="4582" xr:uid="{00000000-0005-0000-0000-0000E1180000}"/>
    <cellStyle name="Output 12" xfId="4583" xr:uid="{00000000-0005-0000-0000-0000E2180000}"/>
    <cellStyle name="Output 13" xfId="4584" xr:uid="{00000000-0005-0000-0000-0000E3180000}"/>
    <cellStyle name="Output 14" xfId="4585" xr:uid="{00000000-0005-0000-0000-0000E4180000}"/>
    <cellStyle name="Output 15" xfId="5600" xr:uid="{00000000-0005-0000-0000-0000E5180000}"/>
    <cellStyle name="Output 16" xfId="6250" xr:uid="{00000000-0005-0000-0000-0000E6180000}"/>
    <cellStyle name="Output 2" xfId="606" xr:uid="{00000000-0005-0000-0000-0000E7180000}"/>
    <cellStyle name="Output 2 2" xfId="1165" xr:uid="{00000000-0005-0000-0000-0000E8180000}"/>
    <cellStyle name="Output 2 2 2" xfId="4587" xr:uid="{00000000-0005-0000-0000-0000E9180000}"/>
    <cellStyle name="Output 2 3" xfId="4586" xr:uid="{00000000-0005-0000-0000-0000EA180000}"/>
    <cellStyle name="Output 2 4" xfId="6411" xr:uid="{00000000-0005-0000-0000-0000EB180000}"/>
    <cellStyle name="Output 3" xfId="607" xr:uid="{00000000-0005-0000-0000-0000EC180000}"/>
    <cellStyle name="Output 3 2" xfId="4588" xr:uid="{00000000-0005-0000-0000-0000ED180000}"/>
    <cellStyle name="Output 3 3" xfId="5601" xr:uid="{00000000-0005-0000-0000-0000EE180000}"/>
    <cellStyle name="Output 4" xfId="4589" xr:uid="{00000000-0005-0000-0000-0000EF180000}"/>
    <cellStyle name="Output 5" xfId="4590" xr:uid="{00000000-0005-0000-0000-0000F0180000}"/>
    <cellStyle name="Output 6" xfId="4591" xr:uid="{00000000-0005-0000-0000-0000F1180000}"/>
    <cellStyle name="Output 7" xfId="4592" xr:uid="{00000000-0005-0000-0000-0000F2180000}"/>
    <cellStyle name="Output 8" xfId="4593" xr:uid="{00000000-0005-0000-0000-0000F3180000}"/>
    <cellStyle name="Output 9" xfId="4594" xr:uid="{00000000-0005-0000-0000-0000F4180000}"/>
    <cellStyle name="OUTPUT AMOUNTS" xfId="4595" xr:uid="{00000000-0005-0000-0000-0000F5180000}"/>
    <cellStyle name="OUTPUT AMOUNTS 2" xfId="5602" xr:uid="{00000000-0005-0000-0000-0000F6180000}"/>
    <cellStyle name="OUTPUT AMOUNTS 2 2" xfId="5603" xr:uid="{00000000-0005-0000-0000-0000F7180000}"/>
    <cellStyle name="OUTPUT AMOUNTS 2_2011-06 Comptes Rec non rec_V1" xfId="5604" xr:uid="{00000000-0005-0000-0000-0000F8180000}"/>
    <cellStyle name="OUTPUT AMOUNTS 3" xfId="5605" xr:uid="{00000000-0005-0000-0000-0000F9180000}"/>
    <cellStyle name="OUTPUT AMOUNTS_0. Source Opéra" xfId="5606" xr:uid="{00000000-0005-0000-0000-0000FA180000}"/>
    <cellStyle name="Output Heading" xfId="608" xr:uid="{00000000-0005-0000-0000-0000FB180000}"/>
    <cellStyle name="OverHead" xfId="4596" xr:uid="{00000000-0005-0000-0000-0000FC180000}"/>
    <cellStyle name="OverHead 2" xfId="5607" xr:uid="{00000000-0005-0000-0000-0000FD180000}"/>
    <cellStyle name="OverHead_2011-06 Comptes Rec non rec_V1" xfId="5608" xr:uid="{00000000-0005-0000-0000-0000FE180000}"/>
    <cellStyle name="Page Number" xfId="609" xr:uid="{00000000-0005-0000-0000-0000FF180000}"/>
    <cellStyle name="Percent" xfId="610" builtinId="5"/>
    <cellStyle name="Percent (0)" xfId="4597" xr:uid="{00000000-0005-0000-0000-000001190000}"/>
    <cellStyle name="Percent [0]" xfId="611" xr:uid="{00000000-0005-0000-0000-000002190000}"/>
    <cellStyle name="Percent [00]" xfId="612" xr:uid="{00000000-0005-0000-0000-000003190000}"/>
    <cellStyle name="Percent [2]" xfId="4598" xr:uid="{00000000-0005-0000-0000-000004190000}"/>
    <cellStyle name="Percent [2] 2" xfId="5609" xr:uid="{00000000-0005-0000-0000-000005190000}"/>
    <cellStyle name="Percent [2] 2 2" xfId="5610" xr:uid="{00000000-0005-0000-0000-000006190000}"/>
    <cellStyle name="Percent [2] 3" xfId="5611" xr:uid="{00000000-0005-0000-0000-000007190000}"/>
    <cellStyle name="Percent 10" xfId="613" xr:uid="{00000000-0005-0000-0000-000008190000}"/>
    <cellStyle name="Percent 10 2" xfId="849" xr:uid="{00000000-0005-0000-0000-000009190000}"/>
    <cellStyle name="Percent 10 2 2" xfId="4600" xr:uid="{00000000-0005-0000-0000-00000A190000}"/>
    <cellStyle name="Percent 10 2 3" xfId="5116" xr:uid="{00000000-0005-0000-0000-00000B190000}"/>
    <cellStyle name="Percent 10 3" xfId="614" xr:uid="{00000000-0005-0000-0000-00000C190000}"/>
    <cellStyle name="Percent 10 3 2" xfId="4601" xr:uid="{00000000-0005-0000-0000-00000D190000}"/>
    <cellStyle name="Percent 10 4" xfId="950" xr:uid="{00000000-0005-0000-0000-00000E190000}"/>
    <cellStyle name="Percent 10 5" xfId="4599" xr:uid="{00000000-0005-0000-0000-00000F190000}"/>
    <cellStyle name="Percent 11" xfId="615" xr:uid="{00000000-0005-0000-0000-000010190000}"/>
    <cellStyle name="Percent 11 2" xfId="850" xr:uid="{00000000-0005-0000-0000-000011190000}"/>
    <cellStyle name="Percent 11 2 2" xfId="5749" xr:uid="{00000000-0005-0000-0000-000012190000}"/>
    <cellStyle name="Percent 11 2 3" xfId="6143" xr:uid="{00000000-0005-0000-0000-000013190000}"/>
    <cellStyle name="Percent 11 3" xfId="951" xr:uid="{00000000-0005-0000-0000-000014190000}"/>
    <cellStyle name="Percent 11 3 2" xfId="5754" xr:uid="{00000000-0005-0000-0000-000015190000}"/>
    <cellStyle name="Percent 11 3 3" xfId="6144" xr:uid="{00000000-0005-0000-0000-000016190000}"/>
    <cellStyle name="Percent 11 4" xfId="1166" xr:uid="{00000000-0005-0000-0000-000017190000}"/>
    <cellStyle name="Percent 11 5" xfId="4602" xr:uid="{00000000-0005-0000-0000-000018190000}"/>
    <cellStyle name="Percent 12" xfId="616" xr:uid="{00000000-0005-0000-0000-000019190000}"/>
    <cellStyle name="Percent 12 2" xfId="851" xr:uid="{00000000-0005-0000-0000-00001A190000}"/>
    <cellStyle name="Percent 13" xfId="617" xr:uid="{00000000-0005-0000-0000-00001B190000}"/>
    <cellStyle name="Percent 13 2" xfId="952" xr:uid="{00000000-0005-0000-0000-00001C190000}"/>
    <cellStyle name="Percent 13 3" xfId="4603" xr:uid="{00000000-0005-0000-0000-00001D190000}"/>
    <cellStyle name="Percent 13 4" xfId="5095" xr:uid="{00000000-0005-0000-0000-00001E190000}"/>
    <cellStyle name="Percent 14" xfId="618" xr:uid="{00000000-0005-0000-0000-00001F190000}"/>
    <cellStyle name="Percent 14 2" xfId="619" xr:uid="{00000000-0005-0000-0000-000020190000}"/>
    <cellStyle name="Percent 14 2 2" xfId="4605" xr:uid="{00000000-0005-0000-0000-000021190000}"/>
    <cellStyle name="Percent 14 2 3" xfId="5097" xr:uid="{00000000-0005-0000-0000-000022190000}"/>
    <cellStyle name="Percent 14 3" xfId="4604" xr:uid="{00000000-0005-0000-0000-000023190000}"/>
    <cellStyle name="Percent 14 4" xfId="5096" xr:uid="{00000000-0005-0000-0000-000024190000}"/>
    <cellStyle name="Percent 15" xfId="620" xr:uid="{00000000-0005-0000-0000-000025190000}"/>
    <cellStyle name="Percent 15 2" xfId="4606" xr:uid="{00000000-0005-0000-0000-000026190000}"/>
    <cellStyle name="Percent 15 3" xfId="5098" xr:uid="{00000000-0005-0000-0000-000027190000}"/>
    <cellStyle name="Percent 16" xfId="621" xr:uid="{00000000-0005-0000-0000-000028190000}"/>
    <cellStyle name="Percent 16 2" xfId="4607" xr:uid="{00000000-0005-0000-0000-000029190000}"/>
    <cellStyle name="Percent 16 3" xfId="5099" xr:uid="{00000000-0005-0000-0000-00002A190000}"/>
    <cellStyle name="Percent 17" xfId="622" xr:uid="{00000000-0005-0000-0000-00002B190000}"/>
    <cellStyle name="Percent 17 2" xfId="4608" xr:uid="{00000000-0005-0000-0000-00002C190000}"/>
    <cellStyle name="Percent 17 3" xfId="5100" xr:uid="{00000000-0005-0000-0000-00002D190000}"/>
    <cellStyle name="Percent 17 3 2" xfId="5920" xr:uid="{00000000-0005-0000-0000-00002E190000}"/>
    <cellStyle name="Percent 17 3 2 2" xfId="6981" xr:uid="{00000000-0005-0000-0000-00002F190000}"/>
    <cellStyle name="Percent 17 3 3" xfId="6145" xr:uid="{00000000-0005-0000-0000-000030190000}"/>
    <cellStyle name="Percent 17 3 3 2" xfId="7188" xr:uid="{00000000-0005-0000-0000-000031190000}"/>
    <cellStyle name="Percent 17 3 4" xfId="6723" xr:uid="{00000000-0005-0000-0000-000032190000}"/>
    <cellStyle name="Percent 17 4" xfId="5117" xr:uid="{00000000-0005-0000-0000-000033190000}"/>
    <cellStyle name="Percent 17 5" xfId="5729" xr:uid="{00000000-0005-0000-0000-000034190000}"/>
    <cellStyle name="Percent 17 5 2" xfId="6811" xr:uid="{00000000-0005-0000-0000-000035190000}"/>
    <cellStyle name="Percent 17 6" xfId="6146" xr:uid="{00000000-0005-0000-0000-000036190000}"/>
    <cellStyle name="Percent 17 6 2" xfId="7189" xr:uid="{00000000-0005-0000-0000-000037190000}"/>
    <cellStyle name="Percent 17 7" xfId="6185" xr:uid="{00000000-0005-0000-0000-000038190000}"/>
    <cellStyle name="Percent 17 7 2" xfId="7225" xr:uid="{00000000-0005-0000-0000-000039190000}"/>
    <cellStyle name="Percent 17 8" xfId="6495" xr:uid="{00000000-0005-0000-0000-00003A190000}"/>
    <cellStyle name="Percent 18" xfId="623" xr:uid="{00000000-0005-0000-0000-00003B190000}"/>
    <cellStyle name="Percent 18 2" xfId="4610" xr:uid="{00000000-0005-0000-0000-00003C190000}"/>
    <cellStyle name="Percent 18 2 2" xfId="5118" xr:uid="{00000000-0005-0000-0000-00003D190000}"/>
    <cellStyle name="Percent 18 3" xfId="4609" xr:uid="{00000000-0005-0000-0000-00003E190000}"/>
    <cellStyle name="Percent 18 4" xfId="5101" xr:uid="{00000000-0005-0000-0000-00003F190000}"/>
    <cellStyle name="Percent 19" xfId="624" xr:uid="{00000000-0005-0000-0000-000040190000}"/>
    <cellStyle name="Percent 19 2" xfId="4611" xr:uid="{00000000-0005-0000-0000-000041190000}"/>
    <cellStyle name="Percent 19 3" xfId="5102" xr:uid="{00000000-0005-0000-0000-000042190000}"/>
    <cellStyle name="Percent 19 4" xfId="5119" xr:uid="{00000000-0005-0000-0000-000043190000}"/>
    <cellStyle name="Percent 19 5" xfId="5730" xr:uid="{00000000-0005-0000-0000-000044190000}"/>
    <cellStyle name="Percent 19 6" xfId="6147" xr:uid="{00000000-0005-0000-0000-000045190000}"/>
    <cellStyle name="Percent 2" xfId="625" xr:uid="{00000000-0005-0000-0000-000046190000}"/>
    <cellStyle name="Percent 2 1" xfId="626" xr:uid="{00000000-0005-0000-0000-000047190000}"/>
    <cellStyle name="Percent 2 10" xfId="4612" xr:uid="{00000000-0005-0000-0000-000048190000}"/>
    <cellStyle name="Percent 2 11" xfId="4613" xr:uid="{00000000-0005-0000-0000-000049190000}"/>
    <cellStyle name="Percent 2 12" xfId="4614" xr:uid="{00000000-0005-0000-0000-00004A190000}"/>
    <cellStyle name="Percent 2 13" xfId="4615" xr:uid="{00000000-0005-0000-0000-00004B190000}"/>
    <cellStyle name="Percent 2 14" xfId="4616" xr:uid="{00000000-0005-0000-0000-00004C190000}"/>
    <cellStyle name="Percent 2 15" xfId="4617" xr:uid="{00000000-0005-0000-0000-00004D190000}"/>
    <cellStyle name="Percent 2 16" xfId="4618" xr:uid="{00000000-0005-0000-0000-00004E190000}"/>
    <cellStyle name="Percent 2 17" xfId="4619" xr:uid="{00000000-0005-0000-0000-00004F190000}"/>
    <cellStyle name="Percent 2 18" xfId="4620" xr:uid="{00000000-0005-0000-0000-000050190000}"/>
    <cellStyle name="Percent 2 19" xfId="4621" xr:uid="{00000000-0005-0000-0000-000051190000}"/>
    <cellStyle name="Percent 2 2" xfId="627" xr:uid="{00000000-0005-0000-0000-000052190000}"/>
    <cellStyle name="Percent 2 2 2" xfId="953" xr:uid="{00000000-0005-0000-0000-000053190000}"/>
    <cellStyle name="Percent 2 2 2 2" xfId="7312" xr:uid="{00000000-0005-0000-0000-000054190000}"/>
    <cellStyle name="Percent 2 2 3" xfId="1168" xr:uid="{00000000-0005-0000-0000-000055190000}"/>
    <cellStyle name="Percent 2 2 4" xfId="4622" xr:uid="{00000000-0005-0000-0000-000056190000}"/>
    <cellStyle name="Percent 2 3" xfId="628" xr:uid="{00000000-0005-0000-0000-000057190000}"/>
    <cellStyle name="Percent 2 3 2" xfId="4623" xr:uid="{00000000-0005-0000-0000-000058190000}"/>
    <cellStyle name="Percent 2 4" xfId="629" xr:uid="{00000000-0005-0000-0000-000059190000}"/>
    <cellStyle name="Percent 2 4 2" xfId="4624" xr:uid="{00000000-0005-0000-0000-00005A190000}"/>
    <cellStyle name="Percent 2 4 3" xfId="5612" xr:uid="{00000000-0005-0000-0000-00005B190000}"/>
    <cellStyle name="Percent 2 5" xfId="630" xr:uid="{00000000-0005-0000-0000-00005C190000}"/>
    <cellStyle name="Percent 2 5 2" xfId="912" xr:uid="{00000000-0005-0000-0000-00005D190000}"/>
    <cellStyle name="Percent 2 5 3" xfId="4625" xr:uid="{00000000-0005-0000-0000-00005E190000}"/>
    <cellStyle name="Percent 2 6" xfId="756" xr:uid="{00000000-0005-0000-0000-00005F190000}"/>
    <cellStyle name="Percent 2 6 2" xfId="4626" xr:uid="{00000000-0005-0000-0000-000060190000}"/>
    <cellStyle name="Percent 2 7" xfId="1167" xr:uid="{00000000-0005-0000-0000-000061190000}"/>
    <cellStyle name="Percent 2 7 2" xfId="4627" xr:uid="{00000000-0005-0000-0000-000062190000}"/>
    <cellStyle name="Percent 2 8" xfId="4628" xr:uid="{00000000-0005-0000-0000-000063190000}"/>
    <cellStyle name="Percent 2 9" xfId="4629" xr:uid="{00000000-0005-0000-0000-000064190000}"/>
    <cellStyle name="Percent 2_180112 ALPHA BoG exercise" xfId="631" xr:uid="{00000000-0005-0000-0000-000065190000}"/>
    <cellStyle name="Percent 20" xfId="632" xr:uid="{00000000-0005-0000-0000-000066190000}"/>
    <cellStyle name="Percent 20 2" xfId="1198" xr:uid="{00000000-0005-0000-0000-000067190000}"/>
    <cellStyle name="Percent 21" xfId="633" xr:uid="{00000000-0005-0000-0000-000068190000}"/>
    <cellStyle name="Percent 21 2" xfId="4630" xr:uid="{00000000-0005-0000-0000-000069190000}"/>
    <cellStyle name="Percent 22" xfId="634" xr:uid="{00000000-0005-0000-0000-00006A190000}"/>
    <cellStyle name="Percent 22 2" xfId="4631" xr:uid="{00000000-0005-0000-0000-00006B190000}"/>
    <cellStyle name="Percent 23" xfId="635" xr:uid="{00000000-0005-0000-0000-00006C190000}"/>
    <cellStyle name="Percent 23 2" xfId="913" xr:uid="{00000000-0005-0000-0000-00006D190000}"/>
    <cellStyle name="Percent 24" xfId="757" xr:uid="{00000000-0005-0000-0000-00006E190000}"/>
    <cellStyle name="Percent 24 2" xfId="4632" xr:uid="{00000000-0005-0000-0000-00006F190000}"/>
    <cellStyle name="Percent 24 3" xfId="5743" xr:uid="{00000000-0005-0000-0000-000070190000}"/>
    <cellStyle name="Percent 24 4" xfId="6148" xr:uid="{00000000-0005-0000-0000-000071190000}"/>
    <cellStyle name="Percent 25" xfId="916" xr:uid="{00000000-0005-0000-0000-000072190000}"/>
    <cellStyle name="Percent 25 2" xfId="4633" xr:uid="{00000000-0005-0000-0000-000073190000}"/>
    <cellStyle name="Percent 25 3" xfId="5751" xr:uid="{00000000-0005-0000-0000-000074190000}"/>
    <cellStyle name="Percent 25 4" xfId="6149" xr:uid="{00000000-0005-0000-0000-000075190000}"/>
    <cellStyle name="Percent 26" xfId="4634" xr:uid="{00000000-0005-0000-0000-000076190000}"/>
    <cellStyle name="Percent 27" xfId="7361" xr:uid="{E3B7A54C-F482-4932-BCD3-FF8B8F821A20}"/>
    <cellStyle name="Percent 27 2" xfId="7587" xr:uid="{9F0D225C-BC3B-4FAE-9F50-4D61898F67D3}"/>
    <cellStyle name="Percent 27 2 2" xfId="8097" xr:uid="{72EA194F-80BB-4850-884B-95E7D54FED85}"/>
    <cellStyle name="Percent 27 3" xfId="7677" xr:uid="{0D1E3FE8-2CFA-4277-BB3C-BE26CD4BEB07}"/>
    <cellStyle name="Percent 27 4" xfId="8098" xr:uid="{FA7A9AF4-F585-43A4-A11F-7B9AA663CCA0}"/>
    <cellStyle name="Percent 28" xfId="7372" xr:uid="{AB33B0E0-561A-4A8F-A412-55691EBBB526}"/>
    <cellStyle name="Percent 29" xfId="7609" xr:uid="{9CB551D7-74C8-4F99-BD25-5CCC640435FD}"/>
    <cellStyle name="Percent 29 2" xfId="7679" xr:uid="{2B7188D3-A9DC-4EF8-850E-99867F2A9B0F}"/>
    <cellStyle name="Percent 3" xfId="636" xr:uid="{00000000-0005-0000-0000-000077190000}"/>
    <cellStyle name="Percent 3 2" xfId="637" xr:uid="{00000000-0005-0000-0000-000078190000}"/>
    <cellStyle name="Percent 3 2 2" xfId="853" xr:uid="{00000000-0005-0000-0000-000079190000}"/>
    <cellStyle name="Percent 3 2 3" xfId="5613" xr:uid="{00000000-0005-0000-0000-00007A190000}"/>
    <cellStyle name="Percent 3 3" xfId="852" xr:uid="{00000000-0005-0000-0000-00007B190000}"/>
    <cellStyle name="Percent 3 3 2" xfId="4635" xr:uid="{00000000-0005-0000-0000-00007C190000}"/>
    <cellStyle name="Percent 3 4" xfId="4636" xr:uid="{00000000-0005-0000-0000-00007D190000}"/>
    <cellStyle name="Percent 3 5" xfId="4637" xr:uid="{00000000-0005-0000-0000-00007E190000}"/>
    <cellStyle name="Percent 3 6" xfId="4638" xr:uid="{00000000-0005-0000-0000-00007F190000}"/>
    <cellStyle name="Percent 3 7" xfId="4639" xr:uid="{00000000-0005-0000-0000-000080190000}"/>
    <cellStyle name="Percent 3 8" xfId="4640" xr:uid="{00000000-0005-0000-0000-000081190000}"/>
    <cellStyle name="Percent 30" xfId="7636" xr:uid="{DD99BC1C-7C3B-415E-BF2C-43DD31F5E109}"/>
    <cellStyle name="Percent 31" xfId="7664" xr:uid="{11A737C1-6C4D-472A-83D9-188BC0C09184}"/>
    <cellStyle name="Percent 4" xfId="638" xr:uid="{00000000-0005-0000-0000-000082190000}"/>
    <cellStyle name="Percent 4 2" xfId="855" xr:uid="{00000000-0005-0000-0000-000083190000}"/>
    <cellStyle name="Percent 4 2 2" xfId="4641" xr:uid="{00000000-0005-0000-0000-000084190000}"/>
    <cellStyle name="Percent 4 3" xfId="854" xr:uid="{00000000-0005-0000-0000-000085190000}"/>
    <cellStyle name="Percent 4 4" xfId="4642" xr:uid="{00000000-0005-0000-0000-000086190000}"/>
    <cellStyle name="Percent 4 5" xfId="4643" xr:uid="{00000000-0005-0000-0000-000087190000}"/>
    <cellStyle name="Percent 4 6" xfId="7646" xr:uid="{8EFB7484-CED3-4C70-9419-E046B0330C09}"/>
    <cellStyle name="Percent 4 6 2" xfId="8099" xr:uid="{C3469121-C2FB-41A6-93F0-D176CFD21C7F}"/>
    <cellStyle name="Percent 5" xfId="639" xr:uid="{00000000-0005-0000-0000-000088190000}"/>
    <cellStyle name="Percent 5 2" xfId="856" xr:uid="{00000000-0005-0000-0000-000089190000}"/>
    <cellStyle name="Percent 6" xfId="640" xr:uid="{00000000-0005-0000-0000-00008A190000}"/>
    <cellStyle name="Percent 6 2" xfId="857" xr:uid="{00000000-0005-0000-0000-00008B190000}"/>
    <cellStyle name="Percent 6 3" xfId="1169" xr:uid="{00000000-0005-0000-0000-00008C190000}"/>
    <cellStyle name="Percent 7" xfId="641" xr:uid="{00000000-0005-0000-0000-00008D190000}"/>
    <cellStyle name="Percent 7 2" xfId="642" xr:uid="{00000000-0005-0000-0000-00008E190000}"/>
    <cellStyle name="Percent 7 2 2" xfId="4644" xr:uid="{00000000-0005-0000-0000-00008F190000}"/>
    <cellStyle name="Percent 7 2 3" xfId="5103" xr:uid="{00000000-0005-0000-0000-000090190000}"/>
    <cellStyle name="Percent 7 3" xfId="858" xr:uid="{00000000-0005-0000-0000-000091190000}"/>
    <cellStyle name="Percent 7 4" xfId="1170" xr:uid="{00000000-0005-0000-0000-000092190000}"/>
    <cellStyle name="Percent 8" xfId="643" xr:uid="{00000000-0005-0000-0000-000093190000}"/>
    <cellStyle name="Percent 8 2" xfId="859" xr:uid="{00000000-0005-0000-0000-000094190000}"/>
    <cellStyle name="Percent 8 2 2" xfId="4645" xr:uid="{00000000-0005-0000-0000-000095190000}"/>
    <cellStyle name="Percent 8 2 3" xfId="5120" xr:uid="{00000000-0005-0000-0000-000096190000}"/>
    <cellStyle name="Percent 8 3" xfId="954" xr:uid="{00000000-0005-0000-0000-000097190000}"/>
    <cellStyle name="Percent 8 4" xfId="1171" xr:uid="{00000000-0005-0000-0000-000098190000}"/>
    <cellStyle name="Percent 9" xfId="644" xr:uid="{00000000-0005-0000-0000-000099190000}"/>
    <cellStyle name="Percent 9 2" xfId="860" xr:uid="{00000000-0005-0000-0000-00009A190000}"/>
    <cellStyle name="Percent 9 2 2" xfId="4647" xr:uid="{00000000-0005-0000-0000-00009B190000}"/>
    <cellStyle name="Percent 9 2 3" xfId="5121" xr:uid="{00000000-0005-0000-0000-00009C190000}"/>
    <cellStyle name="Percent 9 3" xfId="955" xr:uid="{00000000-0005-0000-0000-00009D190000}"/>
    <cellStyle name="Percent 9 4" xfId="4646" xr:uid="{00000000-0005-0000-0000-00009E190000}"/>
    <cellStyle name="Percent0" xfId="645" xr:uid="{00000000-0005-0000-0000-00009F190000}"/>
    <cellStyle name="percent1" xfId="646" xr:uid="{00000000-0005-0000-0000-0000A0190000}"/>
    <cellStyle name="percent2" xfId="647" xr:uid="{00000000-0005-0000-0000-0000A1190000}"/>
    <cellStyle name="percentage difference one decimal" xfId="648" xr:uid="{00000000-0005-0000-0000-0000A2190000}"/>
    <cellStyle name="percentage difference zero decimal" xfId="649" xr:uid="{00000000-0005-0000-0000-0000A3190000}"/>
    <cellStyle name="Percentuale_Reports_Francesco (1)" xfId="650" xr:uid="{00000000-0005-0000-0000-0000A4190000}"/>
    <cellStyle name="Porcentual_%xct" xfId="4648" xr:uid="{00000000-0005-0000-0000-0000A5190000}"/>
    <cellStyle name="port" xfId="4649" xr:uid="{00000000-0005-0000-0000-0000A6190000}"/>
    <cellStyle name="Pourcentage 2" xfId="4650" xr:uid="{00000000-0005-0000-0000-0000A7190000}"/>
    <cellStyle name="Pourcentage 2 2" xfId="4651" xr:uid="{00000000-0005-0000-0000-0000A8190000}"/>
    <cellStyle name="Pourcentage 2 3" xfId="5616" xr:uid="{00000000-0005-0000-0000-0000A9190000}"/>
    <cellStyle name="Pourcentage 3" xfId="4652" xr:uid="{00000000-0005-0000-0000-0000AA190000}"/>
    <cellStyle name="Pourcentage 4" xfId="5617" xr:uid="{00000000-0005-0000-0000-0000AB190000}"/>
    <cellStyle name="Pourcentage 5" xfId="5618" xr:uid="{00000000-0005-0000-0000-0000AC190000}"/>
    <cellStyle name="Pourcentage 6" xfId="5619" xr:uid="{00000000-0005-0000-0000-0000AD190000}"/>
    <cellStyle name="Pourcentage 7" xfId="5620" xr:uid="{00000000-0005-0000-0000-0000AE190000}"/>
    <cellStyle name="PrePop Currency (0)" xfId="651" xr:uid="{00000000-0005-0000-0000-0000AF190000}"/>
    <cellStyle name="PrePop Currency (2)" xfId="652" xr:uid="{00000000-0005-0000-0000-0000B0190000}"/>
    <cellStyle name="PrePop Units (0)" xfId="653" xr:uid="{00000000-0005-0000-0000-0000B1190000}"/>
    <cellStyle name="PrePop Units (1)" xfId="654" xr:uid="{00000000-0005-0000-0000-0000B2190000}"/>
    <cellStyle name="PrePop Units (2)" xfId="655" xr:uid="{00000000-0005-0000-0000-0000B3190000}"/>
    <cellStyle name="Price" xfId="656" xr:uid="{00000000-0005-0000-0000-0000B4190000}"/>
    <cellStyle name="Price  .00" xfId="4654" xr:uid="{00000000-0005-0000-0000-0000B5190000}"/>
    <cellStyle name="Price 10" xfId="5652" xr:uid="{00000000-0005-0000-0000-0000B6190000}"/>
    <cellStyle name="Price 11" xfId="5810" xr:uid="{00000000-0005-0000-0000-0000B7190000}"/>
    <cellStyle name="Price 12" xfId="5761" xr:uid="{00000000-0005-0000-0000-0000B8190000}"/>
    <cellStyle name="Price 13" xfId="5718" xr:uid="{00000000-0005-0000-0000-0000B9190000}"/>
    <cellStyle name="Price 14" xfId="6329" xr:uid="{00000000-0005-0000-0000-0000BA190000}"/>
    <cellStyle name="Price 15" xfId="6190" xr:uid="{00000000-0005-0000-0000-0000BB190000}"/>
    <cellStyle name="Price 16" xfId="6331" xr:uid="{00000000-0005-0000-0000-0000BC190000}"/>
    <cellStyle name="Price 2" xfId="4653" xr:uid="{00000000-0005-0000-0000-0000BD190000}"/>
    <cellStyle name="Price 3" xfId="4978" xr:uid="{00000000-0005-0000-0000-0000BE190000}"/>
    <cellStyle name="Price 4" xfId="5122" xr:uid="{00000000-0005-0000-0000-0000BF190000}"/>
    <cellStyle name="Price 5" xfId="5621" xr:uid="{00000000-0005-0000-0000-0000C0190000}"/>
    <cellStyle name="Price 6" xfId="5650" xr:uid="{00000000-0005-0000-0000-0000C1190000}"/>
    <cellStyle name="Price 7" xfId="5614" xr:uid="{00000000-0005-0000-0000-0000C2190000}"/>
    <cellStyle name="Price 8" xfId="5651" xr:uid="{00000000-0005-0000-0000-0000C3190000}"/>
    <cellStyle name="Price 9" xfId="5615" xr:uid="{00000000-0005-0000-0000-0000C4190000}"/>
    <cellStyle name="Price_110707 BPI 2012 Budg - Appendix 3 - Finances and Projects EN" xfId="5622" xr:uid="{00000000-0005-0000-0000-0000C5190000}"/>
    <cellStyle name="PrintHierarchyHeading" xfId="4655" xr:uid="{00000000-0005-0000-0000-0000C6190000}"/>
    <cellStyle name="Project info" xfId="657" xr:uid="{00000000-0005-0000-0000-0000C7190000}"/>
    <cellStyle name="Qty" xfId="4656" xr:uid="{00000000-0005-0000-0000-0000C8190000}"/>
    <cellStyle name="Range name" xfId="658" xr:uid="{00000000-0005-0000-0000-0000C9190000}"/>
    <cellStyle name="Regroupement_Entete" xfId="4657" xr:uid="{00000000-0005-0000-0000-0000CA190000}"/>
    <cellStyle name="Rubrique" xfId="4658" xr:uid="{00000000-0005-0000-0000-0000CB190000}"/>
    <cellStyle name="SAPBEXaggData" xfId="4659" xr:uid="{00000000-0005-0000-0000-0000CC190000}"/>
    <cellStyle name="SAPBEXaggDataEmph" xfId="4660" xr:uid="{00000000-0005-0000-0000-0000CD190000}"/>
    <cellStyle name="SAPBEXaggItem" xfId="4661" xr:uid="{00000000-0005-0000-0000-0000CE190000}"/>
    <cellStyle name="SAPBEXaggItemX" xfId="4662" xr:uid="{00000000-0005-0000-0000-0000CF190000}"/>
    <cellStyle name="SAPBEXchaText" xfId="4663" xr:uid="{00000000-0005-0000-0000-0000D0190000}"/>
    <cellStyle name="SAPBEXexcBad7" xfId="4664" xr:uid="{00000000-0005-0000-0000-0000D1190000}"/>
    <cellStyle name="SAPBEXexcBad8" xfId="4665" xr:uid="{00000000-0005-0000-0000-0000D2190000}"/>
    <cellStyle name="SAPBEXexcBad9" xfId="4666" xr:uid="{00000000-0005-0000-0000-0000D3190000}"/>
    <cellStyle name="SAPBEXexcCritical4" xfId="4667" xr:uid="{00000000-0005-0000-0000-0000D4190000}"/>
    <cellStyle name="SAPBEXexcCritical5" xfId="4668" xr:uid="{00000000-0005-0000-0000-0000D5190000}"/>
    <cellStyle name="SAPBEXexcCritical6" xfId="4669" xr:uid="{00000000-0005-0000-0000-0000D6190000}"/>
    <cellStyle name="SAPBEXexcGood1" xfId="4670" xr:uid="{00000000-0005-0000-0000-0000D7190000}"/>
    <cellStyle name="SAPBEXexcGood2" xfId="4671" xr:uid="{00000000-0005-0000-0000-0000D8190000}"/>
    <cellStyle name="SAPBEXexcGood3" xfId="4672" xr:uid="{00000000-0005-0000-0000-0000D9190000}"/>
    <cellStyle name="SAPBEXfilterDrill" xfId="4673" xr:uid="{00000000-0005-0000-0000-0000DA190000}"/>
    <cellStyle name="SAPBEXfilterItem" xfId="4674" xr:uid="{00000000-0005-0000-0000-0000DB190000}"/>
    <cellStyle name="SAPBEXfilterText" xfId="4675" xr:uid="{00000000-0005-0000-0000-0000DC190000}"/>
    <cellStyle name="SAPBEXformats" xfId="4676" xr:uid="{00000000-0005-0000-0000-0000DD190000}"/>
    <cellStyle name="SAPBEXheaderItem" xfId="4677" xr:uid="{00000000-0005-0000-0000-0000DE190000}"/>
    <cellStyle name="SAPBEXheaderText" xfId="4678" xr:uid="{00000000-0005-0000-0000-0000DF190000}"/>
    <cellStyle name="SAPBEXHLevel0" xfId="4679" xr:uid="{00000000-0005-0000-0000-0000E0190000}"/>
    <cellStyle name="SAPBEXHLevel0X" xfId="4680" xr:uid="{00000000-0005-0000-0000-0000E1190000}"/>
    <cellStyle name="SAPBEXHLevel1" xfId="4681" xr:uid="{00000000-0005-0000-0000-0000E2190000}"/>
    <cellStyle name="SAPBEXHLevel1X" xfId="4682" xr:uid="{00000000-0005-0000-0000-0000E3190000}"/>
    <cellStyle name="SAPBEXHLevel2" xfId="4683" xr:uid="{00000000-0005-0000-0000-0000E4190000}"/>
    <cellStyle name="SAPBEXHLevel2X" xfId="4684" xr:uid="{00000000-0005-0000-0000-0000E5190000}"/>
    <cellStyle name="SAPBEXHLevel3" xfId="4685" xr:uid="{00000000-0005-0000-0000-0000E6190000}"/>
    <cellStyle name="SAPBEXHLevel3X" xfId="4686" xr:uid="{00000000-0005-0000-0000-0000E7190000}"/>
    <cellStyle name="SAPBEXresData" xfId="4687" xr:uid="{00000000-0005-0000-0000-0000E8190000}"/>
    <cellStyle name="SAPBEXresDataEmph" xfId="4688" xr:uid="{00000000-0005-0000-0000-0000E9190000}"/>
    <cellStyle name="SAPBEXresItem" xfId="4689" xr:uid="{00000000-0005-0000-0000-0000EA190000}"/>
    <cellStyle name="SAPBEXresItemX" xfId="4690" xr:uid="{00000000-0005-0000-0000-0000EB190000}"/>
    <cellStyle name="SAPBEXstdData" xfId="4691" xr:uid="{00000000-0005-0000-0000-0000EC190000}"/>
    <cellStyle name="SAPBEXstdDataEmph" xfId="4692" xr:uid="{00000000-0005-0000-0000-0000ED190000}"/>
    <cellStyle name="SAPBEXstdItem" xfId="4693" xr:uid="{00000000-0005-0000-0000-0000EE190000}"/>
    <cellStyle name="SAPBEXstdItemX" xfId="4694" xr:uid="{00000000-0005-0000-0000-0000EF190000}"/>
    <cellStyle name="SAPBEXtitle" xfId="4695" xr:uid="{00000000-0005-0000-0000-0000F0190000}"/>
    <cellStyle name="SAPBEXundefined" xfId="4696" xr:uid="{00000000-0005-0000-0000-0000F1190000}"/>
    <cellStyle name="Satisfaisant" xfId="4697" xr:uid="{00000000-0005-0000-0000-0000F2190000}"/>
    <cellStyle name="Schlecht" xfId="4698" xr:uid="{00000000-0005-0000-0000-0000F3190000}"/>
    <cellStyle name="Separador de milhares [0]_Pasta2" xfId="4699" xr:uid="{00000000-0005-0000-0000-0000F4190000}"/>
    <cellStyle name="Separador de milhares_Pasta2" xfId="4700" xr:uid="{00000000-0005-0000-0000-0000F5190000}"/>
    <cellStyle name="Sheet name" xfId="659" xr:uid="{00000000-0005-0000-0000-0000F6190000}"/>
    <cellStyle name="showCheck" xfId="660" xr:uid="{00000000-0005-0000-0000-0000F7190000}"/>
    <cellStyle name="showCheck 2" xfId="861" xr:uid="{00000000-0005-0000-0000-0000F8190000}"/>
    <cellStyle name="showExposure" xfId="661" xr:uid="{00000000-0005-0000-0000-0000F9190000}"/>
    <cellStyle name="showExposure 2" xfId="862" xr:uid="{00000000-0005-0000-0000-0000FA190000}"/>
    <cellStyle name="showParameterE" xfId="662" xr:uid="{00000000-0005-0000-0000-0000FB190000}"/>
    <cellStyle name="showParameterE 2" xfId="863" xr:uid="{00000000-0005-0000-0000-0000FC190000}"/>
    <cellStyle name="showParameterS" xfId="663" xr:uid="{00000000-0005-0000-0000-0000FD190000}"/>
    <cellStyle name="showParameterS 2" xfId="864" xr:uid="{00000000-0005-0000-0000-0000FE190000}"/>
    <cellStyle name="showPD" xfId="664" xr:uid="{00000000-0005-0000-0000-0000FF190000}"/>
    <cellStyle name="showPD 2" xfId="865" xr:uid="{00000000-0005-0000-0000-0000001A0000}"/>
    <cellStyle name="showPercentage" xfId="665" xr:uid="{00000000-0005-0000-0000-0000011A0000}"/>
    <cellStyle name="showPercentage 2" xfId="866" xr:uid="{00000000-0005-0000-0000-0000021A0000}"/>
    <cellStyle name="showSelection" xfId="666" xr:uid="{00000000-0005-0000-0000-0000031A0000}"/>
    <cellStyle name="showSelection 2" xfId="867" xr:uid="{00000000-0005-0000-0000-0000041A0000}"/>
    <cellStyle name="Sortie" xfId="4701" xr:uid="{00000000-0005-0000-0000-0000051A0000}"/>
    <cellStyle name="Sous_titre" xfId="4702" xr:uid="{00000000-0005-0000-0000-0000061A0000}"/>
    <cellStyle name="Sous-rubrique" xfId="4703" xr:uid="{00000000-0005-0000-0000-0000071A0000}"/>
    <cellStyle name="Standard" xfId="4704" xr:uid="{00000000-0005-0000-0000-0000081A0000}"/>
    <cellStyle name="Standard 2" xfId="4705" xr:uid="{00000000-0005-0000-0000-0000091A0000}"/>
    <cellStyle name="Standard_#CEE 2001" xfId="4706" xr:uid="{00000000-0005-0000-0000-00000A1A0000}"/>
    <cellStyle name="style" xfId="4707" xr:uid="{00000000-0005-0000-0000-00000B1A0000}"/>
    <cellStyle name="Style 1" xfId="667" xr:uid="{00000000-0005-0000-0000-00000C1A0000}"/>
    <cellStyle name="Style 1 1" xfId="668" xr:uid="{00000000-0005-0000-0000-00000D1A0000}"/>
    <cellStyle name="Style 1 10" xfId="5623" xr:uid="{00000000-0005-0000-0000-00000E1A0000}"/>
    <cellStyle name="Style 1 2" xfId="669" xr:uid="{00000000-0005-0000-0000-00000F1A0000}"/>
    <cellStyle name="Style 1 2 2" xfId="4708" xr:uid="{00000000-0005-0000-0000-0000101A0000}"/>
    <cellStyle name="Style 1 2 3" xfId="5624" xr:uid="{00000000-0005-0000-0000-0000111A0000}"/>
    <cellStyle name="Style 1 3" xfId="670" xr:uid="{00000000-0005-0000-0000-0000121A0000}"/>
    <cellStyle name="Style 1 3 2" xfId="4709" xr:uid="{00000000-0005-0000-0000-0000131A0000}"/>
    <cellStyle name="Style 1 4" xfId="868" xr:uid="{00000000-0005-0000-0000-0000141A0000}"/>
    <cellStyle name="Style 1 4 2" xfId="4710" xr:uid="{00000000-0005-0000-0000-0000151A0000}"/>
    <cellStyle name="Style 1 5" xfId="4711" xr:uid="{00000000-0005-0000-0000-0000161A0000}"/>
    <cellStyle name="Style 1 6" xfId="4712" xr:uid="{00000000-0005-0000-0000-0000171A0000}"/>
    <cellStyle name="Style 1 7" xfId="4713" xr:uid="{00000000-0005-0000-0000-0000181A0000}"/>
    <cellStyle name="Style 1 8" xfId="4714" xr:uid="{00000000-0005-0000-0000-0000191A0000}"/>
    <cellStyle name="Style 1 9" xfId="4715" xr:uid="{00000000-0005-0000-0000-00001A1A0000}"/>
    <cellStyle name="Style 1_2013A EXPENSES BUD" xfId="4716" xr:uid="{00000000-0005-0000-0000-00001B1A0000}"/>
    <cellStyle name="style_110707 BPI 2012 Budg - Appendix 3 - Finances and Projects EN" xfId="5625" xr:uid="{00000000-0005-0000-0000-00001C1A0000}"/>
    <cellStyle name="style1" xfId="4717" xr:uid="{00000000-0005-0000-0000-00001D1A0000}"/>
    <cellStyle name="style2" xfId="4718" xr:uid="{00000000-0005-0000-0000-00001E1A0000}"/>
    <cellStyle name="SubHeading" xfId="671" xr:uid="{00000000-0005-0000-0000-00001F1A0000}"/>
    <cellStyle name="Subtotal" xfId="672" xr:uid="{00000000-0005-0000-0000-0000201A0000}"/>
    <cellStyle name="Suma" xfId="673" xr:uid="{00000000-0005-0000-0000-0000211A0000}"/>
    <cellStyle name="SumCalc" xfId="4719" xr:uid="{00000000-0005-0000-0000-0000221A0000}"/>
    <cellStyle name="Summarized" xfId="4720" xr:uid="{00000000-0005-0000-0000-0000231A0000}"/>
    <cellStyle name="sup2Date" xfId="674" xr:uid="{00000000-0005-0000-0000-0000241A0000}"/>
    <cellStyle name="sup2Date 2" xfId="869" xr:uid="{00000000-0005-0000-0000-0000251A0000}"/>
    <cellStyle name="sup2Int" xfId="675" xr:uid="{00000000-0005-0000-0000-0000261A0000}"/>
    <cellStyle name="sup2Int 2" xfId="870" xr:uid="{00000000-0005-0000-0000-0000271A0000}"/>
    <cellStyle name="sup2ParameterE" xfId="676" xr:uid="{00000000-0005-0000-0000-0000281A0000}"/>
    <cellStyle name="sup2ParameterE 2" xfId="871" xr:uid="{00000000-0005-0000-0000-0000291A0000}"/>
    <cellStyle name="sup2Percentage" xfId="677" xr:uid="{00000000-0005-0000-0000-00002A1A0000}"/>
    <cellStyle name="sup2Percentage 2" xfId="872" xr:uid="{00000000-0005-0000-0000-00002B1A0000}"/>
    <cellStyle name="sup2PercentageL" xfId="678" xr:uid="{00000000-0005-0000-0000-00002C1A0000}"/>
    <cellStyle name="sup2PercentageL 2" xfId="873" xr:uid="{00000000-0005-0000-0000-00002D1A0000}"/>
    <cellStyle name="sup2PercentageM" xfId="679" xr:uid="{00000000-0005-0000-0000-00002E1A0000}"/>
    <cellStyle name="sup2PercentageM 2" xfId="874" xr:uid="{00000000-0005-0000-0000-00002F1A0000}"/>
    <cellStyle name="sup2Selection" xfId="680" xr:uid="{00000000-0005-0000-0000-0000301A0000}"/>
    <cellStyle name="sup2Selection 2" xfId="875" xr:uid="{00000000-0005-0000-0000-0000311A0000}"/>
    <cellStyle name="sup2Text" xfId="681" xr:uid="{00000000-0005-0000-0000-0000321A0000}"/>
    <cellStyle name="sup2Text 2" xfId="876" xr:uid="{00000000-0005-0000-0000-0000331A0000}"/>
    <cellStyle name="sup3ParameterE" xfId="682" xr:uid="{00000000-0005-0000-0000-0000341A0000}"/>
    <cellStyle name="sup3ParameterE 2" xfId="877" xr:uid="{00000000-0005-0000-0000-0000351A0000}"/>
    <cellStyle name="sup3Percentage" xfId="683" xr:uid="{00000000-0005-0000-0000-0000361A0000}"/>
    <cellStyle name="sup3Percentage 2" xfId="878" xr:uid="{00000000-0005-0000-0000-0000371A0000}"/>
    <cellStyle name="supFloat" xfId="684" xr:uid="{00000000-0005-0000-0000-0000381A0000}"/>
    <cellStyle name="supFloat 2" xfId="879" xr:uid="{00000000-0005-0000-0000-0000391A0000}"/>
    <cellStyle name="supInt" xfId="685" xr:uid="{00000000-0005-0000-0000-00003A1A0000}"/>
    <cellStyle name="supInt 2" xfId="880" xr:uid="{00000000-0005-0000-0000-00003B1A0000}"/>
    <cellStyle name="supParameterE" xfId="686" xr:uid="{00000000-0005-0000-0000-00003C1A0000}"/>
    <cellStyle name="supParameterE 2" xfId="881" xr:uid="{00000000-0005-0000-0000-00003D1A0000}"/>
    <cellStyle name="supParameterS" xfId="687" xr:uid="{00000000-0005-0000-0000-00003E1A0000}"/>
    <cellStyle name="supParameterS 2" xfId="882" xr:uid="{00000000-0005-0000-0000-00003F1A0000}"/>
    <cellStyle name="supPD" xfId="688" xr:uid="{00000000-0005-0000-0000-0000401A0000}"/>
    <cellStyle name="supPD 2" xfId="883" xr:uid="{00000000-0005-0000-0000-0000411A0000}"/>
    <cellStyle name="supPercentage" xfId="689" xr:uid="{00000000-0005-0000-0000-0000421A0000}"/>
    <cellStyle name="supPercentage 2" xfId="884" xr:uid="{00000000-0005-0000-0000-0000431A0000}"/>
    <cellStyle name="supPercentageL" xfId="690" xr:uid="{00000000-0005-0000-0000-0000441A0000}"/>
    <cellStyle name="supPercentageL 2" xfId="885" xr:uid="{00000000-0005-0000-0000-0000451A0000}"/>
    <cellStyle name="supPercentageM" xfId="691" xr:uid="{00000000-0005-0000-0000-0000461A0000}"/>
    <cellStyle name="supPercentageM 2" xfId="886" xr:uid="{00000000-0005-0000-0000-0000471A0000}"/>
    <cellStyle name="supSelection" xfId="692" xr:uid="{00000000-0005-0000-0000-0000481A0000}"/>
    <cellStyle name="supSelection 2" xfId="887" xr:uid="{00000000-0005-0000-0000-0000491A0000}"/>
    <cellStyle name="supText" xfId="693" xr:uid="{00000000-0005-0000-0000-00004A1A0000}"/>
    <cellStyle name="supText 2" xfId="888" xr:uid="{00000000-0005-0000-0000-00004B1A0000}"/>
    <cellStyle name="switch" xfId="694" xr:uid="{00000000-0005-0000-0000-00004C1A0000}"/>
    <cellStyle name="Table Head" xfId="695" xr:uid="{00000000-0005-0000-0000-00004D1A0000}"/>
    <cellStyle name="Table Head Aligned" xfId="696" xr:uid="{00000000-0005-0000-0000-00004E1A0000}"/>
    <cellStyle name="Table Head Blue" xfId="697" xr:uid="{00000000-0005-0000-0000-00004F1A0000}"/>
    <cellStyle name="Table Head Green" xfId="698" xr:uid="{00000000-0005-0000-0000-0000501A0000}"/>
    <cellStyle name="Table header" xfId="699" xr:uid="{00000000-0005-0000-0000-0000511A0000}"/>
    <cellStyle name="Table Heading" xfId="700" xr:uid="{00000000-0005-0000-0000-0000521A0000}"/>
    <cellStyle name="Table row" xfId="701" xr:uid="{00000000-0005-0000-0000-0000531A0000}"/>
    <cellStyle name="Table row 2" xfId="702" xr:uid="{00000000-0005-0000-0000-0000541A0000}"/>
    <cellStyle name="Table row 2 2" xfId="4722" xr:uid="{00000000-0005-0000-0000-0000551A0000}"/>
    <cellStyle name="Table row 2 2 2" xfId="5813" xr:uid="{00000000-0005-0000-0000-0000561A0000}"/>
    <cellStyle name="Table row 2 2 2 2" xfId="6874" xr:uid="{00000000-0005-0000-0000-0000571A0000}"/>
    <cellStyle name="Table row 2 2 3" xfId="6150" xr:uid="{00000000-0005-0000-0000-0000581A0000}"/>
    <cellStyle name="Table row 2 2 3 2" xfId="7190" xr:uid="{00000000-0005-0000-0000-0000591A0000}"/>
    <cellStyle name="Table row 2 2 4" xfId="6606" xr:uid="{00000000-0005-0000-0000-00005A1A0000}"/>
    <cellStyle name="Table row 2 3" xfId="4980" xr:uid="{00000000-0005-0000-0000-00005B1A0000}"/>
    <cellStyle name="Table row 2 3 2" xfId="5863" xr:uid="{00000000-0005-0000-0000-00005C1A0000}"/>
    <cellStyle name="Table row 2 3 2 2" xfId="6924" xr:uid="{00000000-0005-0000-0000-00005D1A0000}"/>
    <cellStyle name="Table row 2 3 3" xfId="6151" xr:uid="{00000000-0005-0000-0000-00005E1A0000}"/>
    <cellStyle name="Table row 2 3 3 2" xfId="7191" xr:uid="{00000000-0005-0000-0000-00005F1A0000}"/>
    <cellStyle name="Table row 2 3 4" xfId="6658" xr:uid="{00000000-0005-0000-0000-0000601A0000}"/>
    <cellStyle name="Table row 2 4" xfId="5105" xr:uid="{00000000-0005-0000-0000-0000611A0000}"/>
    <cellStyle name="Table row 2 4 2" xfId="5922" xr:uid="{00000000-0005-0000-0000-0000621A0000}"/>
    <cellStyle name="Table row 2 4 2 2" xfId="6983" xr:uid="{00000000-0005-0000-0000-0000631A0000}"/>
    <cellStyle name="Table row 2 4 3" xfId="6152" xr:uid="{00000000-0005-0000-0000-0000641A0000}"/>
    <cellStyle name="Table row 2 4 3 2" xfId="7192" xr:uid="{00000000-0005-0000-0000-0000651A0000}"/>
    <cellStyle name="Table row 2 4 4" xfId="6725" xr:uid="{00000000-0005-0000-0000-0000661A0000}"/>
    <cellStyle name="Table row 2 5" xfId="5734" xr:uid="{00000000-0005-0000-0000-0000671A0000}"/>
    <cellStyle name="Table row 2 5 2" xfId="6813" xr:uid="{00000000-0005-0000-0000-0000681A0000}"/>
    <cellStyle name="Table row 2 6" xfId="6153" xr:uid="{00000000-0005-0000-0000-0000691A0000}"/>
    <cellStyle name="Table row 2 6 2" xfId="7193" xr:uid="{00000000-0005-0000-0000-00006A1A0000}"/>
    <cellStyle name="Table row 2 7" xfId="6278" xr:uid="{00000000-0005-0000-0000-00006B1A0000}"/>
    <cellStyle name="Table row 2 7 2" xfId="7245" xr:uid="{00000000-0005-0000-0000-00006C1A0000}"/>
    <cellStyle name="Table row 2 8" xfId="6497" xr:uid="{00000000-0005-0000-0000-00006D1A0000}"/>
    <cellStyle name="Table row 3" xfId="4721" xr:uid="{00000000-0005-0000-0000-00006E1A0000}"/>
    <cellStyle name="Table row 3 2" xfId="5812" xr:uid="{00000000-0005-0000-0000-00006F1A0000}"/>
    <cellStyle name="Table row 3 2 2" xfId="6873" xr:uid="{00000000-0005-0000-0000-0000701A0000}"/>
    <cellStyle name="Table row 3 3" xfId="6154" xr:uid="{00000000-0005-0000-0000-0000711A0000}"/>
    <cellStyle name="Table row 3 3 2" xfId="7194" xr:uid="{00000000-0005-0000-0000-0000721A0000}"/>
    <cellStyle name="Table row 3 4" xfId="6605" xr:uid="{00000000-0005-0000-0000-0000731A0000}"/>
    <cellStyle name="Table row 4" xfId="4979" xr:uid="{00000000-0005-0000-0000-0000741A0000}"/>
    <cellStyle name="Table row 4 2" xfId="5862" xr:uid="{00000000-0005-0000-0000-0000751A0000}"/>
    <cellStyle name="Table row 4 2 2" xfId="6923" xr:uid="{00000000-0005-0000-0000-0000761A0000}"/>
    <cellStyle name="Table row 4 3" xfId="6155" xr:uid="{00000000-0005-0000-0000-0000771A0000}"/>
    <cellStyle name="Table row 4 3 2" xfId="7195" xr:uid="{00000000-0005-0000-0000-0000781A0000}"/>
    <cellStyle name="Table row 4 4" xfId="6657" xr:uid="{00000000-0005-0000-0000-0000791A0000}"/>
    <cellStyle name="Table row 5" xfId="5104" xr:uid="{00000000-0005-0000-0000-00007A1A0000}"/>
    <cellStyle name="Table row 5 2" xfId="5921" xr:uid="{00000000-0005-0000-0000-00007B1A0000}"/>
    <cellStyle name="Table row 5 2 2" xfId="6982" xr:uid="{00000000-0005-0000-0000-00007C1A0000}"/>
    <cellStyle name="Table row 5 3" xfId="6156" xr:uid="{00000000-0005-0000-0000-00007D1A0000}"/>
    <cellStyle name="Table row 5 3 2" xfId="7196" xr:uid="{00000000-0005-0000-0000-00007E1A0000}"/>
    <cellStyle name="Table row 5 4" xfId="6724" xr:uid="{00000000-0005-0000-0000-00007F1A0000}"/>
    <cellStyle name="Table row 6" xfId="5733" xr:uid="{00000000-0005-0000-0000-0000801A0000}"/>
    <cellStyle name="Table row 6 2" xfId="6812" xr:uid="{00000000-0005-0000-0000-0000811A0000}"/>
    <cellStyle name="Table row 7" xfId="6157" xr:uid="{00000000-0005-0000-0000-0000821A0000}"/>
    <cellStyle name="Table row 7 2" xfId="7197" xr:uid="{00000000-0005-0000-0000-0000831A0000}"/>
    <cellStyle name="Table row 8" xfId="6279" xr:uid="{00000000-0005-0000-0000-0000841A0000}"/>
    <cellStyle name="Table row 8 2" xfId="7246" xr:uid="{00000000-0005-0000-0000-0000851A0000}"/>
    <cellStyle name="Table row 9" xfId="6496" xr:uid="{00000000-0005-0000-0000-0000861A0000}"/>
    <cellStyle name="Table row_1.Mazar's Dashboard_Master File_GenExps_Procur Emporiki working_18 09 2013 v_new" xfId="4723" xr:uid="{00000000-0005-0000-0000-0000871A0000}"/>
    <cellStyle name="Table Title" xfId="703" xr:uid="{00000000-0005-0000-0000-0000881A0000}"/>
    <cellStyle name="Table Units" xfId="704" xr:uid="{00000000-0005-0000-0000-0000891A0000}"/>
    <cellStyle name="tableBottom" xfId="705" xr:uid="{00000000-0005-0000-0000-00008A1A0000}"/>
    <cellStyle name="Tekst objaśnienia" xfId="706" xr:uid="{00000000-0005-0000-0000-00008B1A0000}"/>
    <cellStyle name="Tekst ostrzeżenia" xfId="707" xr:uid="{00000000-0005-0000-0000-00008C1A0000}"/>
    <cellStyle name="Text Indent A" xfId="708" xr:uid="{00000000-0005-0000-0000-00008D1A0000}"/>
    <cellStyle name="Text Indent B" xfId="709" xr:uid="{00000000-0005-0000-0000-00008E1A0000}"/>
    <cellStyle name="Text Indent C" xfId="710" xr:uid="{00000000-0005-0000-0000-00008F1A0000}"/>
    <cellStyle name="Texte explicatif" xfId="4724" xr:uid="{00000000-0005-0000-0000-0000901A0000}"/>
    <cellStyle name="þ_x001d_ð &amp;ý&amp;†ýG_x0008_ X_x000a__x0007__x0001__x0001_" xfId="4725" xr:uid="{00000000-0005-0000-0000-0000911A0000}"/>
    <cellStyle name="þ_x001d_ð &amp;ý&amp;†ýG_x0008_ X_x000a__x0007__x0001__x0001_ 2" xfId="6607" xr:uid="{00000000-0005-0000-0000-0000921A0000}"/>
    <cellStyle name="þ_x001d_ð &amp;ý&amp;†ýG_x0008_ X_x000a__x0007__x0001__x0001_ 2 2" xfId="7588" xr:uid="{9CAB699C-DB85-4332-B23A-0CD0E344B232}"/>
    <cellStyle name="þ_x001d_ð &amp;ý&amp;†ýG_x0008_ X_x000a__x0007__x0001__x0001_ 2 2 2" xfId="8100" xr:uid="{E9844BFD-FB5D-4926-B645-5CAD67AC22D2}"/>
    <cellStyle name="þ_x001d_ð &amp;ý&amp;†ýG_x0008_ X_x000a__x0007__x0001__x0001_ 2 3" xfId="8101" xr:uid="{351537B8-AFBF-44C7-92D8-0E2E04A77290}"/>
    <cellStyle name="þ_x001d_ð &amp;ý&amp;†ýG_x0008_ X_x000a__x0007__x0001__x0001_ 3" xfId="7589" xr:uid="{326FDB4A-580E-4E9D-B7BE-4160DA705085}"/>
    <cellStyle name="þ_x001d_ð &amp;ý&amp;†ýG_x0008_ X_x000a__x0007__x0001__x0001_ 3 2" xfId="8102" xr:uid="{90631DF4-8AC3-476C-B056-CF9AC76A7842}"/>
    <cellStyle name="þ_x001d_ð &amp;ý&amp;†ýG_x0008_ X_x000a__x0007__x0001__x0001_ 4" xfId="8103" xr:uid="{F88FA9C5-0510-4F14-9EF8-C4081B98AC1F}"/>
    <cellStyle name="þ_x001d_ð &amp;ý&amp;†ýG_x0008__x0009_X_x000a__x0007__x0001__x0001_" xfId="4726" xr:uid="{00000000-0005-0000-0000-0000931A0000}"/>
    <cellStyle name="þ_x001d_ð &amp;ý&amp;†ýG_x0008__x0009_X_x000a__x0007__x0001__x0001_ 2" xfId="5626" xr:uid="{00000000-0005-0000-0000-0000941A0000}"/>
    <cellStyle name="þ_x001d_ð &amp;ý&amp;†ýG_x0008__x0009_X_x000a__x0007__x0001__x0001_ 2 2" xfId="5627" xr:uid="{00000000-0005-0000-0000-0000951A0000}"/>
    <cellStyle name="þ_x001d_ð &amp;ý&amp;†ýG_x0008__x0009_X_x000a__x0007__x0001__x0001_ 2 2 2" xfId="6756" xr:uid="{00000000-0005-0000-0000-0000961A0000}"/>
    <cellStyle name="þ_x001d_ð &amp;ý&amp;†ýG_x0008__x0009_X_x000a__x0007__x0001__x0001_ 2 2 2 2" xfId="7590" xr:uid="{0FB0B959-4B15-423B-A12C-341BA6260F2F}"/>
    <cellStyle name="þ_x001d_ð &amp;ý&amp;†ýG_x0008__x0009_X_x000a__x0007__x0001__x0001_ 2 2 2 2 2" xfId="8104" xr:uid="{4A60231E-A3A5-47BA-A6F1-504D4DD1EB2E}"/>
    <cellStyle name="þ_x001d_ð &amp;ý&amp;†ýG_x0008__x0009_X_x000a__x0007__x0001__x0001_ 2 2 2 3" xfId="8105" xr:uid="{A6085434-CD30-412F-8E1D-B9EB9CE5CF0C}"/>
    <cellStyle name="þ_x001d_ð &amp;ý&amp;†ýG_x0008__x0009_X_x000a__x0007__x0001__x0001_ 2 2 3" xfId="7591" xr:uid="{63C32455-67DC-4F1C-9210-7661D0150D13}"/>
    <cellStyle name="þ_x001d_ð &amp;ý&amp;†ýG_x0008__x0009_X_x000a__x0007__x0001__x0001_ 2 2 3 2" xfId="8106" xr:uid="{5563B2F4-CACA-474E-8E1F-C27097804B74}"/>
    <cellStyle name="þ_x001d_ð &amp;ý&amp;†ýG_x0008__x0009_X_x000a__x0007__x0001__x0001_ 2 2 4" xfId="8107" xr:uid="{2632F880-0971-42B6-86F2-7F5FC1D4B764}"/>
    <cellStyle name="þ_x001d_ð &amp;ý&amp;†ýG_x0008__x0009_X_x000a__x0007__x0001__x0001_ 2 3" xfId="6755" xr:uid="{00000000-0005-0000-0000-0000971A0000}"/>
    <cellStyle name="þ_x001d_ð &amp;ý&amp;†ýG_x0008__x0009_X_x000a__x0007__x0001__x0001_ 2 3 2" xfId="7592" xr:uid="{1B52C598-8B1D-4047-8382-C45FB07035A3}"/>
    <cellStyle name="þ_x001d_ð &amp;ý&amp;†ýG_x0008__x0009_X_x000a__x0007__x0001__x0001_ 2 3 2 2" xfId="8108" xr:uid="{9002B1FB-875B-461A-9BE4-7E73326A5969}"/>
    <cellStyle name="þ_x001d_ð &amp;ý&amp;†ýG_x0008__x0009_X_x000a__x0007__x0001__x0001_ 2 3 3" xfId="8109" xr:uid="{D297EBA3-7098-4CB3-8DDE-9D6AB492E523}"/>
    <cellStyle name="þ_x001d_ð &amp;ý&amp;†ýG_x0008__x0009_X_x000a__x0007__x0001__x0001_ 2 4" xfId="7593" xr:uid="{EA5296D0-C5B6-40ED-A3E0-E85F1513637E}"/>
    <cellStyle name="þ_x001d_ð &amp;ý&amp;†ýG_x0008__x0009_X_x000a__x0007__x0001__x0001_ 2 4 2" xfId="8110" xr:uid="{184DD76B-B021-4D31-86EC-C258F01DC20E}"/>
    <cellStyle name="þ_x001d_ð &amp;ý&amp;†ýG_x0008__x0009_X_x000a__x0007__x0001__x0001_ 2 5" xfId="8111" xr:uid="{60E7218F-DD4F-49E6-B159-98A7234ECDCB}"/>
    <cellStyle name="þ_x001d_ð &amp;ý&amp;†ýG_x0008__x0009_X_x000a__x0007__x0001__x0001_ 3" xfId="5628" xr:uid="{00000000-0005-0000-0000-0000981A0000}"/>
    <cellStyle name="þ_x001d_ð &amp;ý&amp;†ýG_x0008__x0009_X_x000a__x0007__x0001__x0001_ 3 2" xfId="6757" xr:uid="{00000000-0005-0000-0000-0000991A0000}"/>
    <cellStyle name="þ_x001d_ð &amp;ý&amp;†ýG_x0008__x0009_X_x000a__x0007__x0001__x0001_ 3 2 2" xfId="7594" xr:uid="{FB1515E5-061A-4531-B7CA-A84DD7190161}"/>
    <cellStyle name="þ_x001d_ð &amp;ý&amp;†ýG_x0008__x0009_X_x000a__x0007__x0001__x0001_ 3 2 2 2" xfId="8112" xr:uid="{4ABEF2E8-8902-464C-880F-D29DE88E3145}"/>
    <cellStyle name="þ_x001d_ð &amp;ý&amp;†ýG_x0008__x0009_X_x000a__x0007__x0001__x0001_ 3 2 3" xfId="8113" xr:uid="{1DBB0E8F-CD83-4D63-9FF8-F79B0E2E8B07}"/>
    <cellStyle name="þ_x001d_ð &amp;ý&amp;†ýG_x0008__x0009_X_x000a__x0007__x0001__x0001_ 3 3" xfId="7595" xr:uid="{633444DA-2B8B-44E4-A4C4-DAFF45FD9D05}"/>
    <cellStyle name="þ_x001d_ð &amp;ý&amp;†ýG_x0008__x0009_X_x000a__x0007__x0001__x0001_ 3 3 2" xfId="8114" xr:uid="{72397177-9A1E-44F4-B7BE-7B9F16C2EA89}"/>
    <cellStyle name="þ_x001d_ð &amp;ý&amp;†ýG_x0008__x0009_X_x000a__x0007__x0001__x0001_ 3 4" xfId="8115" xr:uid="{50FA953F-A7B9-49CC-B05D-A6A179769FBE}"/>
    <cellStyle name="þ_x001d_ð &amp;ý&amp;†ýG_x0008__x0009_X_x000a__x0007__x0001__x0001_ 4" xfId="6608" xr:uid="{00000000-0005-0000-0000-00009A1A0000}"/>
    <cellStyle name="þ_x001d_ð &amp;ý&amp;†ýG_x0008__x0009_X_x000a__x0007__x0001__x0001_ 4 2" xfId="7596" xr:uid="{201450AC-BB43-40E1-AB70-F274C7992443}"/>
    <cellStyle name="þ_x001d_ð &amp;ý&amp;†ýG_x0008__x0009_X_x000a__x0007__x0001__x0001_ 4 2 2" xfId="8116" xr:uid="{FC7B59A0-248A-4837-AA81-033B80283C26}"/>
    <cellStyle name="þ_x001d_ð &amp;ý&amp;†ýG_x0008__x0009_X_x000a__x0007__x0001__x0001_ 4 3" xfId="8117" xr:uid="{1D10E23C-487D-42D3-A40F-6BCD26DF8994}"/>
    <cellStyle name="þ_x001d_ð &amp;ý&amp;†ýG_x0008__x0009_X_x000a__x0007__x0001__x0001_ 5" xfId="7597" xr:uid="{A718097E-95B2-4EEE-ACE1-D8A2AC269D8E}"/>
    <cellStyle name="þ_x001d_ð &amp;ý&amp;†ýG_x0008__x0009_X_x000a__x0007__x0001__x0001_ 5 2" xfId="8118" xr:uid="{AA2CF76D-8D26-4C6E-8ACD-25C5D03188CC}"/>
    <cellStyle name="þ_x001d_ð &amp;ý&amp;†ýG_x0008__x0009_X_x000a__x0007__x0001__x0001_ 6" xfId="8119" xr:uid="{9FAE414C-6AE6-48FB-A7CD-8506E00AEEFC}"/>
    <cellStyle name="thousands" xfId="711" xr:uid="{00000000-0005-0000-0000-00009B1A0000}"/>
    <cellStyle name="Tickmark" xfId="4727" xr:uid="{00000000-0005-0000-0000-00009C1A0000}"/>
    <cellStyle name="Title 1" xfId="712" xr:uid="{00000000-0005-0000-0000-00009D1A0000}"/>
    <cellStyle name="Title 1 2" xfId="4728" xr:uid="{00000000-0005-0000-0000-00009E1A0000}"/>
    <cellStyle name="Title 10" xfId="4729" xr:uid="{00000000-0005-0000-0000-00009F1A0000}"/>
    <cellStyle name="Title 11" xfId="4730" xr:uid="{00000000-0005-0000-0000-0000A01A0000}"/>
    <cellStyle name="Title 12" xfId="4731" xr:uid="{00000000-0005-0000-0000-0000A11A0000}"/>
    <cellStyle name="Title 13" xfId="4732" xr:uid="{00000000-0005-0000-0000-0000A21A0000}"/>
    <cellStyle name="Title 14" xfId="4733" xr:uid="{00000000-0005-0000-0000-0000A31A0000}"/>
    <cellStyle name="Title 15" xfId="6251" xr:uid="{00000000-0005-0000-0000-0000A41A0000}"/>
    <cellStyle name="Title 2" xfId="713" xr:uid="{00000000-0005-0000-0000-0000A51A0000}"/>
    <cellStyle name="Title 2 2" xfId="1172" xr:uid="{00000000-0005-0000-0000-0000A61A0000}"/>
    <cellStyle name="Title 2 2 2" xfId="4734" xr:uid="{00000000-0005-0000-0000-0000A71A0000}"/>
    <cellStyle name="Title 2 3" xfId="6262" xr:uid="{00000000-0005-0000-0000-0000A81A0000}"/>
    <cellStyle name="Title 3" xfId="714" xr:uid="{00000000-0005-0000-0000-0000A91A0000}"/>
    <cellStyle name="Title 4" xfId="715" xr:uid="{00000000-0005-0000-0000-0000AA1A0000}"/>
    <cellStyle name="Title 4 2" xfId="5629" xr:uid="{00000000-0005-0000-0000-0000AB1A0000}"/>
    <cellStyle name="Title 5" xfId="716" xr:uid="{00000000-0005-0000-0000-0000AC1A0000}"/>
    <cellStyle name="Title 5 2" xfId="4735" xr:uid="{00000000-0005-0000-0000-0000AD1A0000}"/>
    <cellStyle name="Title 6" xfId="4736" xr:uid="{00000000-0005-0000-0000-0000AE1A0000}"/>
    <cellStyle name="Title 7" xfId="4737" xr:uid="{00000000-0005-0000-0000-0000AF1A0000}"/>
    <cellStyle name="Title 8" xfId="4738" xr:uid="{00000000-0005-0000-0000-0000B01A0000}"/>
    <cellStyle name="Title 9" xfId="4739" xr:uid="{00000000-0005-0000-0000-0000B11A0000}"/>
    <cellStyle name="Titre" xfId="4740" xr:uid="{00000000-0005-0000-0000-0000B21A0000}"/>
    <cellStyle name="Titre 1" xfId="4741" xr:uid="{00000000-0005-0000-0000-0000B31A0000}"/>
    <cellStyle name="Titre 2" xfId="4742" xr:uid="{00000000-0005-0000-0000-0000B41A0000}"/>
    <cellStyle name="Titre 3" xfId="4743" xr:uid="{00000000-0005-0000-0000-0000B51A0000}"/>
    <cellStyle name="Titre 4" xfId="4744" xr:uid="{00000000-0005-0000-0000-0000B61A0000}"/>
    <cellStyle name="Titre_02 - BDI - tableau de financement" xfId="4745" xr:uid="{00000000-0005-0000-0000-0000B71A0000}"/>
    <cellStyle name="Título 1" xfId="717" xr:uid="{00000000-0005-0000-0000-0000B81A0000}"/>
    <cellStyle name="Título 2" xfId="718" xr:uid="{00000000-0005-0000-0000-0000B91A0000}"/>
    <cellStyle name="Título 3" xfId="719" xr:uid="{00000000-0005-0000-0000-0000BA1A0000}"/>
    <cellStyle name="Título I" xfId="4746" xr:uid="{00000000-0005-0000-0000-0000BB1A0000}"/>
    <cellStyle name="Título II" xfId="4747" xr:uid="{00000000-0005-0000-0000-0000BC1A0000}"/>
    <cellStyle name="Título III" xfId="4748" xr:uid="{00000000-0005-0000-0000-0000BD1A0000}"/>
    <cellStyle name="Título III 2" xfId="5631" xr:uid="{00000000-0005-0000-0000-0000BE1A0000}"/>
    <cellStyle name="Título III_2011-06 Comptes Rec non rec_V1" xfId="5632" xr:uid="{00000000-0005-0000-0000-0000BF1A0000}"/>
    <cellStyle name="To" xfId="720" xr:uid="{00000000-0005-0000-0000-0000C01A0000}"/>
    <cellStyle name="Total - Sub" xfId="721" xr:uid="{00000000-0005-0000-0000-0000C11A0000}"/>
    <cellStyle name="Total 1" xfId="722" xr:uid="{00000000-0005-0000-0000-0000C21A0000}"/>
    <cellStyle name="Total 10" xfId="4749" xr:uid="{00000000-0005-0000-0000-0000C31A0000}"/>
    <cellStyle name="Total 11" xfId="4750" xr:uid="{00000000-0005-0000-0000-0000C41A0000}"/>
    <cellStyle name="Total 12" xfId="4751" xr:uid="{00000000-0005-0000-0000-0000C51A0000}"/>
    <cellStyle name="Total 13" xfId="4752" xr:uid="{00000000-0005-0000-0000-0000C61A0000}"/>
    <cellStyle name="Total 14" xfId="4753" xr:uid="{00000000-0005-0000-0000-0000C71A0000}"/>
    <cellStyle name="Total 15" xfId="4754" xr:uid="{00000000-0005-0000-0000-0000C81A0000}"/>
    <cellStyle name="Total 16" xfId="4755" xr:uid="{00000000-0005-0000-0000-0000C91A0000}"/>
    <cellStyle name="Total 17" xfId="4756" xr:uid="{00000000-0005-0000-0000-0000CA1A0000}"/>
    <cellStyle name="Total 18" xfId="4757" xr:uid="{00000000-0005-0000-0000-0000CB1A0000}"/>
    <cellStyle name="Total 19" xfId="4758" xr:uid="{00000000-0005-0000-0000-0000CC1A0000}"/>
    <cellStyle name="Total 2" xfId="723" xr:uid="{00000000-0005-0000-0000-0000CD1A0000}"/>
    <cellStyle name="Total 2 10" xfId="4759" xr:uid="{00000000-0005-0000-0000-0000CE1A0000}"/>
    <cellStyle name="Total 2 11" xfId="4760" xr:uid="{00000000-0005-0000-0000-0000CF1A0000}"/>
    <cellStyle name="Total 2 12" xfId="4761" xr:uid="{00000000-0005-0000-0000-0000D01A0000}"/>
    <cellStyle name="Total 2 13" xfId="4762" xr:uid="{00000000-0005-0000-0000-0000D11A0000}"/>
    <cellStyle name="Total 2 14" xfId="6404" xr:uid="{00000000-0005-0000-0000-0000D21A0000}"/>
    <cellStyle name="Total 2 2" xfId="1173" xr:uid="{00000000-0005-0000-0000-0000D31A0000}"/>
    <cellStyle name="Total 2 2 2" xfId="4763" xr:uid="{00000000-0005-0000-0000-0000D41A0000}"/>
    <cellStyle name="Total 2 2 3" xfId="5635" xr:uid="{00000000-0005-0000-0000-0000D51A0000}"/>
    <cellStyle name="Total 2 3" xfId="4764" xr:uid="{00000000-0005-0000-0000-0000D61A0000}"/>
    <cellStyle name="Total 2 3 2" xfId="5636" xr:uid="{00000000-0005-0000-0000-0000D71A0000}"/>
    <cellStyle name="Total 2 4" xfId="4765" xr:uid="{00000000-0005-0000-0000-0000D81A0000}"/>
    <cellStyle name="Total 2 5" xfId="4766" xr:uid="{00000000-0005-0000-0000-0000D91A0000}"/>
    <cellStyle name="Total 2 6" xfId="4767" xr:uid="{00000000-0005-0000-0000-0000DA1A0000}"/>
    <cellStyle name="Total 2 7" xfId="4768" xr:uid="{00000000-0005-0000-0000-0000DB1A0000}"/>
    <cellStyle name="Total 2 8" xfId="4769" xr:uid="{00000000-0005-0000-0000-0000DC1A0000}"/>
    <cellStyle name="Total 2 9" xfId="4770" xr:uid="{00000000-0005-0000-0000-0000DD1A0000}"/>
    <cellStyle name="Total 2_collections" xfId="4771" xr:uid="{00000000-0005-0000-0000-0000DE1A0000}"/>
    <cellStyle name="Total 20" xfId="4772" xr:uid="{00000000-0005-0000-0000-0000DF1A0000}"/>
    <cellStyle name="Total 21" xfId="4773" xr:uid="{00000000-0005-0000-0000-0000E01A0000}"/>
    <cellStyle name="Total 22" xfId="5633" xr:uid="{00000000-0005-0000-0000-0000E11A0000}"/>
    <cellStyle name="Total 23" xfId="5653" xr:uid="{00000000-0005-0000-0000-0000E21A0000}"/>
    <cellStyle name="Total 24" xfId="5630" xr:uid="{00000000-0005-0000-0000-0000E31A0000}"/>
    <cellStyle name="Total 25" xfId="5654" xr:uid="{00000000-0005-0000-0000-0000E41A0000}"/>
    <cellStyle name="Total 26" xfId="5634" xr:uid="{00000000-0005-0000-0000-0000E51A0000}"/>
    <cellStyle name="Total 27" xfId="5655" xr:uid="{00000000-0005-0000-0000-0000E61A0000}"/>
    <cellStyle name="Total 28" xfId="6337" xr:uid="{00000000-0005-0000-0000-0000E71A0000}"/>
    <cellStyle name="Total 29" xfId="6189" xr:uid="{00000000-0005-0000-0000-0000E81A0000}"/>
    <cellStyle name="Total 3" xfId="724" xr:uid="{00000000-0005-0000-0000-0000E91A0000}"/>
    <cellStyle name="Total 3 10" xfId="4775" xr:uid="{00000000-0005-0000-0000-0000EA1A0000}"/>
    <cellStyle name="Total 3 11" xfId="4776" xr:uid="{00000000-0005-0000-0000-0000EB1A0000}"/>
    <cellStyle name="Total 3 12" xfId="4777" xr:uid="{00000000-0005-0000-0000-0000EC1A0000}"/>
    <cellStyle name="Total 3 13" xfId="4778" xr:uid="{00000000-0005-0000-0000-0000ED1A0000}"/>
    <cellStyle name="Total 3 14" xfId="4774" xr:uid="{00000000-0005-0000-0000-0000EE1A0000}"/>
    <cellStyle name="Total 3 2" xfId="4779" xr:uid="{00000000-0005-0000-0000-0000EF1A0000}"/>
    <cellStyle name="Total 3 3" xfId="4780" xr:uid="{00000000-0005-0000-0000-0000F01A0000}"/>
    <cellStyle name="Total 3 4" xfId="4781" xr:uid="{00000000-0005-0000-0000-0000F11A0000}"/>
    <cellStyle name="Total 3 5" xfId="4782" xr:uid="{00000000-0005-0000-0000-0000F21A0000}"/>
    <cellStyle name="Total 3 6" xfId="4783" xr:uid="{00000000-0005-0000-0000-0000F31A0000}"/>
    <cellStyle name="Total 3 7" xfId="4784" xr:uid="{00000000-0005-0000-0000-0000F41A0000}"/>
    <cellStyle name="Total 3 8" xfId="4785" xr:uid="{00000000-0005-0000-0000-0000F51A0000}"/>
    <cellStyle name="Total 3 9" xfId="4786" xr:uid="{00000000-0005-0000-0000-0000F61A0000}"/>
    <cellStyle name="Total 3_collections" xfId="4787" xr:uid="{00000000-0005-0000-0000-0000F71A0000}"/>
    <cellStyle name="Total 30" xfId="6338" xr:uid="{00000000-0005-0000-0000-0000F81A0000}"/>
    <cellStyle name="Total 31" xfId="6252" xr:uid="{00000000-0005-0000-0000-0000F91A0000}"/>
    <cellStyle name="Total 4" xfId="725" xr:uid="{00000000-0005-0000-0000-0000FA1A0000}"/>
    <cellStyle name="Total 4 2" xfId="4788" xr:uid="{00000000-0005-0000-0000-0000FB1A0000}"/>
    <cellStyle name="Total 5" xfId="4789" xr:uid="{00000000-0005-0000-0000-0000FC1A0000}"/>
    <cellStyle name="Total 6" xfId="4790" xr:uid="{00000000-0005-0000-0000-0000FD1A0000}"/>
    <cellStyle name="Total 7" xfId="4791" xr:uid="{00000000-0005-0000-0000-0000FE1A0000}"/>
    <cellStyle name="Total 8" xfId="4792" xr:uid="{00000000-0005-0000-0000-0000FF1A0000}"/>
    <cellStyle name="Total 9" xfId="4793" xr:uid="{00000000-0005-0000-0000-0000001B0000}"/>
    <cellStyle name="Total grand" xfId="726" xr:uid="{00000000-0005-0000-0000-0000011B0000}"/>
    <cellStyle name="Total grand 2" xfId="727" xr:uid="{00000000-0005-0000-0000-0000021B0000}"/>
    <cellStyle name="Total grand_1.Mazar's Dashboard_Master File_GenExps_Procur Emporiki working_18 09 2013 v_new" xfId="4794" xr:uid="{00000000-0005-0000-0000-0000031B0000}"/>
    <cellStyle name="Total inter" xfId="728" xr:uid="{00000000-0005-0000-0000-0000041B0000}"/>
    <cellStyle name="Total inter 10" xfId="6498" xr:uid="{00000000-0005-0000-0000-0000051B0000}"/>
    <cellStyle name="Total inter 2" xfId="729" xr:uid="{00000000-0005-0000-0000-0000061B0000}"/>
    <cellStyle name="Total inter 2 2" xfId="4796" xr:uid="{00000000-0005-0000-0000-0000071B0000}"/>
    <cellStyle name="Total inter 2 2 2" xfId="5815" xr:uid="{00000000-0005-0000-0000-0000081B0000}"/>
    <cellStyle name="Total inter 2 2 2 2" xfId="6876" xr:uid="{00000000-0005-0000-0000-0000091B0000}"/>
    <cellStyle name="Total inter 2 2 3" xfId="6158" xr:uid="{00000000-0005-0000-0000-00000A1B0000}"/>
    <cellStyle name="Total inter 2 2 3 2" xfId="7198" xr:uid="{00000000-0005-0000-0000-00000B1B0000}"/>
    <cellStyle name="Total inter 2 2 4" xfId="6610" xr:uid="{00000000-0005-0000-0000-00000C1B0000}"/>
    <cellStyle name="Total inter 2 3" xfId="4982" xr:uid="{00000000-0005-0000-0000-00000D1B0000}"/>
    <cellStyle name="Total inter 2 3 2" xfId="5865" xr:uid="{00000000-0005-0000-0000-00000E1B0000}"/>
    <cellStyle name="Total inter 2 3 2 2" xfId="6926" xr:uid="{00000000-0005-0000-0000-00000F1B0000}"/>
    <cellStyle name="Total inter 2 3 3" xfId="6159" xr:uid="{00000000-0005-0000-0000-0000101B0000}"/>
    <cellStyle name="Total inter 2 3 3 2" xfId="7199" xr:uid="{00000000-0005-0000-0000-0000111B0000}"/>
    <cellStyle name="Total inter 2 3 4" xfId="6660" xr:uid="{00000000-0005-0000-0000-0000121B0000}"/>
    <cellStyle name="Total inter 2 4" xfId="5107" xr:uid="{00000000-0005-0000-0000-0000131B0000}"/>
    <cellStyle name="Total inter 2 4 2" xfId="5924" xr:uid="{00000000-0005-0000-0000-0000141B0000}"/>
    <cellStyle name="Total inter 2 4 2 2" xfId="6985" xr:uid="{00000000-0005-0000-0000-0000151B0000}"/>
    <cellStyle name="Total inter 2 4 3" xfId="6160" xr:uid="{00000000-0005-0000-0000-0000161B0000}"/>
    <cellStyle name="Total inter 2 4 3 2" xfId="7200" xr:uid="{00000000-0005-0000-0000-0000171B0000}"/>
    <cellStyle name="Total inter 2 4 4" xfId="6727" xr:uid="{00000000-0005-0000-0000-0000181B0000}"/>
    <cellStyle name="Total inter 2 5" xfId="5736" xr:uid="{00000000-0005-0000-0000-0000191B0000}"/>
    <cellStyle name="Total inter 2 5 2" xfId="6815" xr:uid="{00000000-0005-0000-0000-00001A1B0000}"/>
    <cellStyle name="Total inter 2 6" xfId="6161" xr:uid="{00000000-0005-0000-0000-00001B1B0000}"/>
    <cellStyle name="Total inter 2 6 2" xfId="7201" xr:uid="{00000000-0005-0000-0000-00001C1B0000}"/>
    <cellStyle name="Total inter 2 7" xfId="6276" xr:uid="{00000000-0005-0000-0000-00001D1B0000}"/>
    <cellStyle name="Total inter 2 7 2" xfId="7243" xr:uid="{00000000-0005-0000-0000-00001E1B0000}"/>
    <cellStyle name="Total inter 2 8" xfId="6499" xr:uid="{00000000-0005-0000-0000-00001F1B0000}"/>
    <cellStyle name="Total inter 3" xfId="730" xr:uid="{00000000-0005-0000-0000-0000201B0000}"/>
    <cellStyle name="Total inter 3 2" xfId="4797" xr:uid="{00000000-0005-0000-0000-0000211B0000}"/>
    <cellStyle name="Total inter 3 2 2" xfId="5816" xr:uid="{00000000-0005-0000-0000-0000221B0000}"/>
    <cellStyle name="Total inter 3 2 2 2" xfId="6877" xr:uid="{00000000-0005-0000-0000-0000231B0000}"/>
    <cellStyle name="Total inter 3 2 3" xfId="6162" xr:uid="{00000000-0005-0000-0000-0000241B0000}"/>
    <cellStyle name="Total inter 3 2 3 2" xfId="7202" xr:uid="{00000000-0005-0000-0000-0000251B0000}"/>
    <cellStyle name="Total inter 3 2 4" xfId="6611" xr:uid="{00000000-0005-0000-0000-0000261B0000}"/>
    <cellStyle name="Total inter 3 3" xfId="4983" xr:uid="{00000000-0005-0000-0000-0000271B0000}"/>
    <cellStyle name="Total inter 3 3 2" xfId="5866" xr:uid="{00000000-0005-0000-0000-0000281B0000}"/>
    <cellStyle name="Total inter 3 3 2 2" xfId="6927" xr:uid="{00000000-0005-0000-0000-0000291B0000}"/>
    <cellStyle name="Total inter 3 3 3" xfId="6163" xr:uid="{00000000-0005-0000-0000-00002A1B0000}"/>
    <cellStyle name="Total inter 3 3 3 2" xfId="7203" xr:uid="{00000000-0005-0000-0000-00002B1B0000}"/>
    <cellStyle name="Total inter 3 3 4" xfId="6661" xr:uid="{00000000-0005-0000-0000-00002C1B0000}"/>
    <cellStyle name="Total inter 3 4" xfId="5108" xr:uid="{00000000-0005-0000-0000-00002D1B0000}"/>
    <cellStyle name="Total inter 3 4 2" xfId="5925" xr:uid="{00000000-0005-0000-0000-00002E1B0000}"/>
    <cellStyle name="Total inter 3 4 2 2" xfId="6986" xr:uid="{00000000-0005-0000-0000-00002F1B0000}"/>
    <cellStyle name="Total inter 3 4 3" xfId="6164" xr:uid="{00000000-0005-0000-0000-0000301B0000}"/>
    <cellStyle name="Total inter 3 4 3 2" xfId="7204" xr:uid="{00000000-0005-0000-0000-0000311B0000}"/>
    <cellStyle name="Total inter 3 4 4" xfId="6728" xr:uid="{00000000-0005-0000-0000-0000321B0000}"/>
    <cellStyle name="Total inter 3 5" xfId="5737" xr:uid="{00000000-0005-0000-0000-0000331B0000}"/>
    <cellStyle name="Total inter 3 5 2" xfId="6816" xr:uid="{00000000-0005-0000-0000-0000341B0000}"/>
    <cellStyle name="Total inter 3 6" xfId="6165" xr:uid="{00000000-0005-0000-0000-0000351B0000}"/>
    <cellStyle name="Total inter 3 6 2" xfId="7205" xr:uid="{00000000-0005-0000-0000-0000361B0000}"/>
    <cellStyle name="Total inter 3 7" xfId="6275" xr:uid="{00000000-0005-0000-0000-0000371B0000}"/>
    <cellStyle name="Total inter 3 7 2" xfId="7242" xr:uid="{00000000-0005-0000-0000-0000381B0000}"/>
    <cellStyle name="Total inter 3 8" xfId="6500" xr:uid="{00000000-0005-0000-0000-0000391B0000}"/>
    <cellStyle name="Total inter 4" xfId="4795" xr:uid="{00000000-0005-0000-0000-00003A1B0000}"/>
    <cellStyle name="Total inter 4 2" xfId="5814" xr:uid="{00000000-0005-0000-0000-00003B1B0000}"/>
    <cellStyle name="Total inter 4 2 2" xfId="6875" xr:uid="{00000000-0005-0000-0000-00003C1B0000}"/>
    <cellStyle name="Total inter 4 3" xfId="6166" xr:uid="{00000000-0005-0000-0000-00003D1B0000}"/>
    <cellStyle name="Total inter 4 3 2" xfId="7206" xr:uid="{00000000-0005-0000-0000-00003E1B0000}"/>
    <cellStyle name="Total inter 4 4" xfId="6609" xr:uid="{00000000-0005-0000-0000-00003F1B0000}"/>
    <cellStyle name="Total inter 5" xfId="4981" xr:uid="{00000000-0005-0000-0000-0000401B0000}"/>
    <cellStyle name="Total inter 5 2" xfId="5864" xr:uid="{00000000-0005-0000-0000-0000411B0000}"/>
    <cellStyle name="Total inter 5 2 2" xfId="6925" xr:uid="{00000000-0005-0000-0000-0000421B0000}"/>
    <cellStyle name="Total inter 5 3" xfId="6167" xr:uid="{00000000-0005-0000-0000-0000431B0000}"/>
    <cellStyle name="Total inter 5 3 2" xfId="7207" xr:uid="{00000000-0005-0000-0000-0000441B0000}"/>
    <cellStyle name="Total inter 5 4" xfId="6659" xr:uid="{00000000-0005-0000-0000-0000451B0000}"/>
    <cellStyle name="Total inter 6" xfId="5106" xr:uid="{00000000-0005-0000-0000-0000461B0000}"/>
    <cellStyle name="Total inter 6 2" xfId="5923" xr:uid="{00000000-0005-0000-0000-0000471B0000}"/>
    <cellStyle name="Total inter 6 2 2" xfId="6984" xr:uid="{00000000-0005-0000-0000-0000481B0000}"/>
    <cellStyle name="Total inter 6 3" xfId="6168" xr:uid="{00000000-0005-0000-0000-0000491B0000}"/>
    <cellStyle name="Total inter 6 3 2" xfId="7208" xr:uid="{00000000-0005-0000-0000-00004A1B0000}"/>
    <cellStyle name="Total inter 6 4" xfId="6726" xr:uid="{00000000-0005-0000-0000-00004B1B0000}"/>
    <cellStyle name="Total inter 7" xfId="5735" xr:uid="{00000000-0005-0000-0000-00004C1B0000}"/>
    <cellStyle name="Total inter 7 2" xfId="6814" xr:uid="{00000000-0005-0000-0000-00004D1B0000}"/>
    <cellStyle name="Total inter 8" xfId="6169" xr:uid="{00000000-0005-0000-0000-00004E1B0000}"/>
    <cellStyle name="Total inter 8 2" xfId="7209" xr:uid="{00000000-0005-0000-0000-00004F1B0000}"/>
    <cellStyle name="Total inter 9" xfId="6277" xr:uid="{00000000-0005-0000-0000-0000501B0000}"/>
    <cellStyle name="Total inter 9 2" xfId="7244" xr:uid="{00000000-0005-0000-0000-0000511B0000}"/>
    <cellStyle name="Total inter_1.Mazar's Dashboard_Master File_GenExps_Procur Emporiki working_18 09 2013 v_new" xfId="4798" xr:uid="{00000000-0005-0000-0000-0000521B0000}"/>
    <cellStyle name="Total sub" xfId="731" xr:uid="{00000000-0005-0000-0000-0000531B0000}"/>
    <cellStyle name="Total sub 10" xfId="6501" xr:uid="{00000000-0005-0000-0000-0000541B0000}"/>
    <cellStyle name="Total sub 2" xfId="732" xr:uid="{00000000-0005-0000-0000-0000551B0000}"/>
    <cellStyle name="Total sub 2 2" xfId="4800" xr:uid="{00000000-0005-0000-0000-0000561B0000}"/>
    <cellStyle name="Total sub 2 2 2" xfId="5818" xr:uid="{00000000-0005-0000-0000-0000571B0000}"/>
    <cellStyle name="Total sub 2 2 2 2" xfId="6879" xr:uid="{00000000-0005-0000-0000-0000581B0000}"/>
    <cellStyle name="Total sub 2 2 3" xfId="6170" xr:uid="{00000000-0005-0000-0000-0000591B0000}"/>
    <cellStyle name="Total sub 2 2 3 2" xfId="7210" xr:uid="{00000000-0005-0000-0000-00005A1B0000}"/>
    <cellStyle name="Total sub 2 2 4" xfId="6613" xr:uid="{00000000-0005-0000-0000-00005B1B0000}"/>
    <cellStyle name="Total sub 2 3" xfId="4985" xr:uid="{00000000-0005-0000-0000-00005C1B0000}"/>
    <cellStyle name="Total sub 2 3 2" xfId="5868" xr:uid="{00000000-0005-0000-0000-00005D1B0000}"/>
    <cellStyle name="Total sub 2 3 2 2" xfId="6929" xr:uid="{00000000-0005-0000-0000-00005E1B0000}"/>
    <cellStyle name="Total sub 2 3 3" xfId="6171" xr:uid="{00000000-0005-0000-0000-00005F1B0000}"/>
    <cellStyle name="Total sub 2 3 3 2" xfId="7211" xr:uid="{00000000-0005-0000-0000-0000601B0000}"/>
    <cellStyle name="Total sub 2 3 4" xfId="6663" xr:uid="{00000000-0005-0000-0000-0000611B0000}"/>
    <cellStyle name="Total sub 2 4" xfId="5110" xr:uid="{00000000-0005-0000-0000-0000621B0000}"/>
    <cellStyle name="Total sub 2 4 2" xfId="5927" xr:uid="{00000000-0005-0000-0000-0000631B0000}"/>
    <cellStyle name="Total sub 2 4 2 2" xfId="6988" xr:uid="{00000000-0005-0000-0000-0000641B0000}"/>
    <cellStyle name="Total sub 2 4 3" xfId="6172" xr:uid="{00000000-0005-0000-0000-0000651B0000}"/>
    <cellStyle name="Total sub 2 4 3 2" xfId="7212" xr:uid="{00000000-0005-0000-0000-0000661B0000}"/>
    <cellStyle name="Total sub 2 4 4" xfId="6730" xr:uid="{00000000-0005-0000-0000-0000671B0000}"/>
    <cellStyle name="Total sub 2 5" xfId="5739" xr:uid="{00000000-0005-0000-0000-0000681B0000}"/>
    <cellStyle name="Total sub 2 5 2" xfId="6818" xr:uid="{00000000-0005-0000-0000-0000691B0000}"/>
    <cellStyle name="Total sub 2 6" xfId="6173" xr:uid="{00000000-0005-0000-0000-00006A1B0000}"/>
    <cellStyle name="Total sub 2 6 2" xfId="7213" xr:uid="{00000000-0005-0000-0000-00006B1B0000}"/>
    <cellStyle name="Total sub 2 7" xfId="6273" xr:uid="{00000000-0005-0000-0000-00006C1B0000}"/>
    <cellStyle name="Total sub 2 7 2" xfId="7240" xr:uid="{00000000-0005-0000-0000-00006D1B0000}"/>
    <cellStyle name="Total sub 2 8" xfId="6502" xr:uid="{00000000-0005-0000-0000-00006E1B0000}"/>
    <cellStyle name="Total sub 3" xfId="733" xr:uid="{00000000-0005-0000-0000-00006F1B0000}"/>
    <cellStyle name="Total sub 3 2" xfId="4801" xr:uid="{00000000-0005-0000-0000-0000701B0000}"/>
    <cellStyle name="Total sub 3 2 2" xfId="5819" xr:uid="{00000000-0005-0000-0000-0000711B0000}"/>
    <cellStyle name="Total sub 3 2 2 2" xfId="6880" xr:uid="{00000000-0005-0000-0000-0000721B0000}"/>
    <cellStyle name="Total sub 3 2 3" xfId="6174" xr:uid="{00000000-0005-0000-0000-0000731B0000}"/>
    <cellStyle name="Total sub 3 2 3 2" xfId="7214" xr:uid="{00000000-0005-0000-0000-0000741B0000}"/>
    <cellStyle name="Total sub 3 2 4" xfId="6614" xr:uid="{00000000-0005-0000-0000-0000751B0000}"/>
    <cellStyle name="Total sub 3 3" xfId="4986" xr:uid="{00000000-0005-0000-0000-0000761B0000}"/>
    <cellStyle name="Total sub 3 3 2" xfId="5869" xr:uid="{00000000-0005-0000-0000-0000771B0000}"/>
    <cellStyle name="Total sub 3 3 2 2" xfId="6930" xr:uid="{00000000-0005-0000-0000-0000781B0000}"/>
    <cellStyle name="Total sub 3 3 3" xfId="6175" xr:uid="{00000000-0005-0000-0000-0000791B0000}"/>
    <cellStyle name="Total sub 3 3 3 2" xfId="7215" xr:uid="{00000000-0005-0000-0000-00007A1B0000}"/>
    <cellStyle name="Total sub 3 3 4" xfId="6664" xr:uid="{00000000-0005-0000-0000-00007B1B0000}"/>
    <cellStyle name="Total sub 3 4" xfId="5111" xr:uid="{00000000-0005-0000-0000-00007C1B0000}"/>
    <cellStyle name="Total sub 3 4 2" xfId="5928" xr:uid="{00000000-0005-0000-0000-00007D1B0000}"/>
    <cellStyle name="Total sub 3 4 2 2" xfId="6989" xr:uid="{00000000-0005-0000-0000-00007E1B0000}"/>
    <cellStyle name="Total sub 3 4 3" xfId="6176" xr:uid="{00000000-0005-0000-0000-00007F1B0000}"/>
    <cellStyle name="Total sub 3 4 3 2" xfId="7216" xr:uid="{00000000-0005-0000-0000-0000801B0000}"/>
    <cellStyle name="Total sub 3 4 4" xfId="6731" xr:uid="{00000000-0005-0000-0000-0000811B0000}"/>
    <cellStyle name="Total sub 3 5" xfId="5740" xr:uid="{00000000-0005-0000-0000-0000821B0000}"/>
    <cellStyle name="Total sub 3 5 2" xfId="6819" xr:uid="{00000000-0005-0000-0000-0000831B0000}"/>
    <cellStyle name="Total sub 3 6" xfId="6177" xr:uid="{00000000-0005-0000-0000-0000841B0000}"/>
    <cellStyle name="Total sub 3 6 2" xfId="7217" xr:uid="{00000000-0005-0000-0000-0000851B0000}"/>
    <cellStyle name="Total sub 3 7" xfId="6272" xr:uid="{00000000-0005-0000-0000-0000861B0000}"/>
    <cellStyle name="Total sub 3 7 2" xfId="7239" xr:uid="{00000000-0005-0000-0000-0000871B0000}"/>
    <cellStyle name="Total sub 3 8" xfId="6503" xr:uid="{00000000-0005-0000-0000-0000881B0000}"/>
    <cellStyle name="Total sub 4" xfId="4799" xr:uid="{00000000-0005-0000-0000-0000891B0000}"/>
    <cellStyle name="Total sub 4 2" xfId="5817" xr:uid="{00000000-0005-0000-0000-00008A1B0000}"/>
    <cellStyle name="Total sub 4 2 2" xfId="6878" xr:uid="{00000000-0005-0000-0000-00008B1B0000}"/>
    <cellStyle name="Total sub 4 3" xfId="6178" xr:uid="{00000000-0005-0000-0000-00008C1B0000}"/>
    <cellStyle name="Total sub 4 3 2" xfId="7218" xr:uid="{00000000-0005-0000-0000-00008D1B0000}"/>
    <cellStyle name="Total sub 4 4" xfId="6612" xr:uid="{00000000-0005-0000-0000-00008E1B0000}"/>
    <cellStyle name="Total sub 5" xfId="4984" xr:uid="{00000000-0005-0000-0000-00008F1B0000}"/>
    <cellStyle name="Total sub 5 2" xfId="5867" xr:uid="{00000000-0005-0000-0000-0000901B0000}"/>
    <cellStyle name="Total sub 5 2 2" xfId="6928" xr:uid="{00000000-0005-0000-0000-0000911B0000}"/>
    <cellStyle name="Total sub 5 3" xfId="6179" xr:uid="{00000000-0005-0000-0000-0000921B0000}"/>
    <cellStyle name="Total sub 5 3 2" xfId="7219" xr:uid="{00000000-0005-0000-0000-0000931B0000}"/>
    <cellStyle name="Total sub 5 4" xfId="6662" xr:uid="{00000000-0005-0000-0000-0000941B0000}"/>
    <cellStyle name="Total sub 6" xfId="5109" xr:uid="{00000000-0005-0000-0000-0000951B0000}"/>
    <cellStyle name="Total sub 6 2" xfId="5926" xr:uid="{00000000-0005-0000-0000-0000961B0000}"/>
    <cellStyle name="Total sub 6 2 2" xfId="6987" xr:uid="{00000000-0005-0000-0000-0000971B0000}"/>
    <cellStyle name="Total sub 6 3" xfId="6180" xr:uid="{00000000-0005-0000-0000-0000981B0000}"/>
    <cellStyle name="Total sub 6 3 2" xfId="7220" xr:uid="{00000000-0005-0000-0000-0000991B0000}"/>
    <cellStyle name="Total sub 6 4" xfId="6729" xr:uid="{00000000-0005-0000-0000-00009A1B0000}"/>
    <cellStyle name="Total sub 7" xfId="5738" xr:uid="{00000000-0005-0000-0000-00009B1B0000}"/>
    <cellStyle name="Total sub 7 2" xfId="6817" xr:uid="{00000000-0005-0000-0000-00009C1B0000}"/>
    <cellStyle name="Total sub 8" xfId="6181" xr:uid="{00000000-0005-0000-0000-00009D1B0000}"/>
    <cellStyle name="Total sub 8 2" xfId="7221" xr:uid="{00000000-0005-0000-0000-00009E1B0000}"/>
    <cellStyle name="Total sub 9" xfId="6274" xr:uid="{00000000-0005-0000-0000-00009F1B0000}"/>
    <cellStyle name="Total sub 9 2" xfId="7241" xr:uid="{00000000-0005-0000-0000-0000A01B0000}"/>
    <cellStyle name="Total sub_1.Mazar's Dashboard_Master File_GenExps_Procur Emporiki working_18 09 2013 v_new" xfId="4802" xr:uid="{00000000-0005-0000-0000-0000A11B0000}"/>
    <cellStyle name="Tusental (0)_laroux" xfId="4803" xr:uid="{00000000-0005-0000-0000-0000A21B0000}"/>
    <cellStyle name="Tusental_laroux" xfId="4804" xr:uid="{00000000-0005-0000-0000-0000A31B0000}"/>
    <cellStyle name="Tytuł" xfId="734" xr:uid="{00000000-0005-0000-0000-0000A41B0000}"/>
    <cellStyle name="Überschrift" xfId="4805" xr:uid="{00000000-0005-0000-0000-0000A51B0000}"/>
    <cellStyle name="Überschrift 1" xfId="4806" xr:uid="{00000000-0005-0000-0000-0000A61B0000}"/>
    <cellStyle name="Überschrift 2" xfId="4807" xr:uid="{00000000-0005-0000-0000-0000A71B0000}"/>
    <cellStyle name="Überschrift 3" xfId="4808" xr:uid="{00000000-0005-0000-0000-0000A81B0000}"/>
    <cellStyle name="Überschrift 4" xfId="4809" xr:uid="{00000000-0005-0000-0000-0000A91B0000}"/>
    <cellStyle name="Überschrift_Frankfurt Branch 0452 June 10" xfId="4810" xr:uid="{00000000-0005-0000-0000-0000AA1B0000}"/>
    <cellStyle name="Ui" xfId="735" xr:uid="{00000000-0005-0000-0000-0000AB1B0000}"/>
    <cellStyle name="Undefiniert" xfId="4811" xr:uid="{00000000-0005-0000-0000-0000AC1B0000}"/>
    <cellStyle name="Underline" xfId="4812" xr:uid="{00000000-0005-0000-0000-0000AD1B0000}"/>
    <cellStyle name="Unit" xfId="736" xr:uid="{00000000-0005-0000-0000-0000AE1B0000}"/>
    <cellStyle name="Units" xfId="737" xr:uid="{00000000-0005-0000-0000-0000AF1B0000}"/>
    <cellStyle name="User notes" xfId="738" xr:uid="{00000000-0005-0000-0000-0000B01B0000}"/>
    <cellStyle name="Uwaga" xfId="739" xr:uid="{00000000-0005-0000-0000-0000B11B0000}"/>
    <cellStyle name="Valuta (0)_30 settembre 1999" xfId="740" xr:uid="{00000000-0005-0000-0000-0000B21B0000}"/>
    <cellStyle name="Valuta_Banca_v5" xfId="741" xr:uid="{00000000-0005-0000-0000-0000B31B0000}"/>
    <cellStyle name="Vérification" xfId="4813" xr:uid="{00000000-0005-0000-0000-0000B41B0000}"/>
    <cellStyle name="Verknüpfte Zelle" xfId="4814" xr:uid="{00000000-0005-0000-0000-0000B51B0000}"/>
    <cellStyle name="Vertical" xfId="742" xr:uid="{00000000-0005-0000-0000-0000B61B0000}"/>
    <cellStyle name="Währung [0]_1999" xfId="4815" xr:uid="{00000000-0005-0000-0000-0000B71B0000}"/>
    <cellStyle name="Währung_1999" xfId="4816" xr:uid="{00000000-0005-0000-0000-0000B81B0000}"/>
    <cellStyle name="Warnender Text" xfId="4817" xr:uid="{00000000-0005-0000-0000-0000B91B0000}"/>
    <cellStyle name="Warning Text 1" xfId="743" xr:uid="{00000000-0005-0000-0000-0000BA1B0000}"/>
    <cellStyle name="Warning Text 10" xfId="4818" xr:uid="{00000000-0005-0000-0000-0000BB1B0000}"/>
    <cellStyle name="Warning Text 11" xfId="4819" xr:uid="{00000000-0005-0000-0000-0000BC1B0000}"/>
    <cellStyle name="Warning Text 12" xfId="4820" xr:uid="{00000000-0005-0000-0000-0000BD1B0000}"/>
    <cellStyle name="Warning Text 13" xfId="4821" xr:uid="{00000000-0005-0000-0000-0000BE1B0000}"/>
    <cellStyle name="Warning Text 14" xfId="4822" xr:uid="{00000000-0005-0000-0000-0000BF1B0000}"/>
    <cellStyle name="Warning Text 15" xfId="5637" xr:uid="{00000000-0005-0000-0000-0000C01B0000}"/>
    <cellStyle name="Warning Text 16" xfId="6253" xr:uid="{00000000-0005-0000-0000-0000C11B0000}"/>
    <cellStyle name="Warning Text 2" xfId="744" xr:uid="{00000000-0005-0000-0000-0000C21B0000}"/>
    <cellStyle name="Warning Text 2 2" xfId="1174" xr:uid="{00000000-0005-0000-0000-0000C31B0000}"/>
    <cellStyle name="Warning Text 2 3" xfId="4823" xr:uid="{00000000-0005-0000-0000-0000C41B0000}"/>
    <cellStyle name="Warning Text 2 4" xfId="6407" xr:uid="{00000000-0005-0000-0000-0000C51B0000}"/>
    <cellStyle name="Warning Text 3" xfId="745" xr:uid="{00000000-0005-0000-0000-0000C61B0000}"/>
    <cellStyle name="Warning Text 3 2" xfId="4824" xr:uid="{00000000-0005-0000-0000-0000C71B0000}"/>
    <cellStyle name="Warning Text 3 3" xfId="5123" xr:uid="{00000000-0005-0000-0000-0000C81B0000}"/>
    <cellStyle name="Warning Text 3 4" xfId="5638" xr:uid="{00000000-0005-0000-0000-0000C91B0000}"/>
    <cellStyle name="Warning Text 4" xfId="4825" xr:uid="{00000000-0005-0000-0000-0000CA1B0000}"/>
    <cellStyle name="Warning Text 4 2" xfId="5639" xr:uid="{00000000-0005-0000-0000-0000CB1B0000}"/>
    <cellStyle name="Warning Text 5" xfId="4826" xr:uid="{00000000-0005-0000-0000-0000CC1B0000}"/>
    <cellStyle name="Warning Text 5 2" xfId="5640" xr:uid="{00000000-0005-0000-0000-0000CD1B0000}"/>
    <cellStyle name="Warning Text 6" xfId="4827" xr:uid="{00000000-0005-0000-0000-0000CE1B0000}"/>
    <cellStyle name="Warning Text 6 2" xfId="5641" xr:uid="{00000000-0005-0000-0000-0000CF1B0000}"/>
    <cellStyle name="Warning Text 7" xfId="4828" xr:uid="{00000000-0005-0000-0000-0000D01B0000}"/>
    <cellStyle name="Warning Text 7 2" xfId="5642" xr:uid="{00000000-0005-0000-0000-0000D11B0000}"/>
    <cellStyle name="Warning Text 8" xfId="4829" xr:uid="{00000000-0005-0000-0000-0000D21B0000}"/>
    <cellStyle name="Warning Text 8 2" xfId="5643" xr:uid="{00000000-0005-0000-0000-0000D31B0000}"/>
    <cellStyle name="Warning Text 9" xfId="4830" xr:uid="{00000000-0005-0000-0000-0000D41B0000}"/>
    <cellStyle name="Warning Text 9 2" xfId="5644" xr:uid="{00000000-0005-0000-0000-0000D51B0000}"/>
    <cellStyle name="WiP" xfId="746" xr:uid="{00000000-0005-0000-0000-0000D61B0000}"/>
    <cellStyle name="WiP 2" xfId="5112" xr:uid="{00000000-0005-0000-0000-0000D71B0000}"/>
    <cellStyle name="WiP 2 2" xfId="5929" xr:uid="{00000000-0005-0000-0000-0000D81B0000}"/>
    <cellStyle name="WiP 2 2 2" xfId="6990" xr:uid="{00000000-0005-0000-0000-0000D91B0000}"/>
    <cellStyle name="WiP 2 3" xfId="6182" xr:uid="{00000000-0005-0000-0000-0000DA1B0000}"/>
    <cellStyle name="WiP 2 3 2" xfId="7222" xr:uid="{00000000-0005-0000-0000-0000DB1B0000}"/>
    <cellStyle name="WiP 2 4" xfId="6732" xr:uid="{00000000-0005-0000-0000-0000DC1B0000}"/>
    <cellStyle name="WiP 3" xfId="5217" xr:uid="{00000000-0005-0000-0000-0000DD1B0000}"/>
    <cellStyle name="WiP 3 2" xfId="6742" xr:uid="{00000000-0005-0000-0000-0000DE1B0000}"/>
    <cellStyle name="WiP 4" xfId="5741" xr:uid="{00000000-0005-0000-0000-0000DF1B0000}"/>
    <cellStyle name="WiP 4 2" xfId="6820" xr:uid="{00000000-0005-0000-0000-0000E01B0000}"/>
    <cellStyle name="WiP 5" xfId="6183" xr:uid="{00000000-0005-0000-0000-0000E11B0000}"/>
    <cellStyle name="WiP 5 2" xfId="7223" xr:uid="{00000000-0005-0000-0000-0000E21B0000}"/>
    <cellStyle name="WiP 6" xfId="6269" xr:uid="{00000000-0005-0000-0000-0000E31B0000}"/>
    <cellStyle name="WiP 6 2" xfId="7237" xr:uid="{00000000-0005-0000-0000-0000E41B0000}"/>
    <cellStyle name="WiP 7" xfId="6504" xr:uid="{00000000-0005-0000-0000-0000E51B0000}"/>
    <cellStyle name="Wδhrung [0]_laroux" xfId="4831" xr:uid="{00000000-0005-0000-0000-0000E61B0000}"/>
    <cellStyle name="Wδhrung_laroux" xfId="4832" xr:uid="{00000000-0005-0000-0000-0000E71B0000}"/>
    <cellStyle name="Year" xfId="747" xr:uid="{00000000-0005-0000-0000-0000E81B0000}"/>
    <cellStyle name="YearA" xfId="748" xr:uid="{00000000-0005-0000-0000-0000E91B0000}"/>
    <cellStyle name="YearE" xfId="749" xr:uid="{00000000-0005-0000-0000-0000EA1B0000}"/>
    <cellStyle name="YearHeading" xfId="750" xr:uid="{00000000-0005-0000-0000-0000EB1B0000}"/>
    <cellStyle name="Years" xfId="751" xr:uid="{00000000-0005-0000-0000-0000EC1B0000}"/>
    <cellStyle name="Zelle überprüfen" xfId="4833" xr:uid="{00000000-0005-0000-0000-0000ED1B0000}"/>
    <cellStyle name="Zelle überprüfen 2" xfId="5124" xr:uid="{00000000-0005-0000-0000-0000EE1B0000}"/>
    <cellStyle name="Złe" xfId="752" xr:uid="{00000000-0005-0000-0000-0000EF1B0000}"/>
    <cellStyle name="Ακολουθούμενος δεσμός" xfId="4834" xr:uid="{00000000-0005-0000-0000-0000F01B0000}"/>
    <cellStyle name="Ακολουθούμενος δεσμός 2" xfId="5645" xr:uid="{00000000-0005-0000-0000-0000F11B0000}"/>
    <cellStyle name="Βασικό_0606_NEWFORM_ENOPISOL" xfId="956" xr:uid="{00000000-0005-0000-0000-0000F21B0000}"/>
    <cellStyle name="Δεσμός" xfId="4835" xr:uid="{00000000-0005-0000-0000-0000F31B0000}"/>
    <cellStyle name="Δεσμός 2" xfId="5646" xr:uid="{00000000-0005-0000-0000-0000F41B0000}"/>
    <cellStyle name="Διαχωριστικό χιλιάδων/υποδιαστολή_Depreciation_June 2013 IEUR_17 07 2013" xfId="4836" xr:uid="{00000000-0005-0000-0000-0000F51B0000}"/>
    <cellStyle name="Εισαγωγή" xfId="889" xr:uid="{00000000-0005-0000-0000-0000F61B0000}"/>
    <cellStyle name="Εισαγωγή 2" xfId="1175" xr:uid="{00000000-0005-0000-0000-0000F71B0000}"/>
    <cellStyle name="Εισαγωγή 2 2" xfId="4838" xr:uid="{00000000-0005-0000-0000-0000F81B0000}"/>
    <cellStyle name="Εισαγωγή 2 3" xfId="5126" xr:uid="{00000000-0005-0000-0000-0000F91B0000}"/>
    <cellStyle name="Εισαγωγή 3" xfId="4837" xr:uid="{00000000-0005-0000-0000-0000FA1B0000}"/>
    <cellStyle name="Εισαγωγή 4" xfId="5125" xr:uid="{00000000-0005-0000-0000-0000FB1B0000}"/>
    <cellStyle name="Εισαγωγή_MIΣΘΟΔΟΣΙΑ" xfId="4839" xr:uid="{00000000-0005-0000-0000-0000FC1B0000}"/>
    <cellStyle name="Έλεγχος κελιού" xfId="890" xr:uid="{00000000-0005-0000-0000-0000FD1B0000}"/>
    <cellStyle name="Έλεγχος κελιού 2" xfId="1176" xr:uid="{00000000-0005-0000-0000-0000FE1B0000}"/>
    <cellStyle name="Έλεγχος κελιού 2 2" xfId="4841" xr:uid="{00000000-0005-0000-0000-0000FF1B0000}"/>
    <cellStyle name="Έλεγχος κελιού 3" xfId="4840" xr:uid="{00000000-0005-0000-0000-0000001C0000}"/>
    <cellStyle name="Έλεγχος κελιού_MIΣΘΟΔΟΣΙΑ" xfId="4842" xr:uid="{00000000-0005-0000-0000-0000011C0000}"/>
    <cellStyle name="Έμφαση1" xfId="891" xr:uid="{00000000-0005-0000-0000-0000021C0000}"/>
    <cellStyle name="Έμφαση1 2" xfId="1177" xr:uid="{00000000-0005-0000-0000-0000031C0000}"/>
    <cellStyle name="Έμφαση1 2 2" xfId="4844" xr:uid="{00000000-0005-0000-0000-0000041C0000}"/>
    <cellStyle name="Έμφαση1 2 3" xfId="5128" xr:uid="{00000000-0005-0000-0000-0000051C0000}"/>
    <cellStyle name="Έμφαση1 3" xfId="4843" xr:uid="{00000000-0005-0000-0000-0000061C0000}"/>
    <cellStyle name="Έμφαση1 4" xfId="5127" xr:uid="{00000000-0005-0000-0000-0000071C0000}"/>
    <cellStyle name="Έμφαση1_MIΣΘΟΔΟΣΙΑ" xfId="4845" xr:uid="{00000000-0005-0000-0000-0000081C0000}"/>
    <cellStyle name="Έμφαση2" xfId="892" xr:uid="{00000000-0005-0000-0000-0000091C0000}"/>
    <cellStyle name="Έμφαση2 2" xfId="1178" xr:uid="{00000000-0005-0000-0000-00000A1C0000}"/>
    <cellStyle name="Έμφαση2 2 2" xfId="4847" xr:uid="{00000000-0005-0000-0000-00000B1C0000}"/>
    <cellStyle name="Έμφαση2 2 3" xfId="5130" xr:uid="{00000000-0005-0000-0000-00000C1C0000}"/>
    <cellStyle name="Έμφαση2 3" xfId="4846" xr:uid="{00000000-0005-0000-0000-00000D1C0000}"/>
    <cellStyle name="Έμφαση2 4" xfId="5129" xr:uid="{00000000-0005-0000-0000-00000E1C0000}"/>
    <cellStyle name="Έμφαση2_MIΣΘΟΔΟΣΙΑ" xfId="4848" xr:uid="{00000000-0005-0000-0000-00000F1C0000}"/>
    <cellStyle name="Έμφαση3" xfId="893" xr:uid="{00000000-0005-0000-0000-0000101C0000}"/>
    <cellStyle name="Έμφαση3 2" xfId="1179" xr:uid="{00000000-0005-0000-0000-0000111C0000}"/>
    <cellStyle name="Έμφαση3 2 2" xfId="4850" xr:uid="{00000000-0005-0000-0000-0000121C0000}"/>
    <cellStyle name="Έμφαση3 2 3" xfId="5132" xr:uid="{00000000-0005-0000-0000-0000131C0000}"/>
    <cellStyle name="Έμφαση3 3" xfId="4849" xr:uid="{00000000-0005-0000-0000-0000141C0000}"/>
    <cellStyle name="Έμφαση3 4" xfId="5131" xr:uid="{00000000-0005-0000-0000-0000151C0000}"/>
    <cellStyle name="Έμφαση3_MIΣΘΟΔΟΣΙΑ" xfId="4851" xr:uid="{00000000-0005-0000-0000-0000161C0000}"/>
    <cellStyle name="Έμφαση4" xfId="894" xr:uid="{00000000-0005-0000-0000-0000171C0000}"/>
    <cellStyle name="Έμφαση4 2" xfId="1180" xr:uid="{00000000-0005-0000-0000-0000181C0000}"/>
    <cellStyle name="Έμφαση4 2 2" xfId="4853" xr:uid="{00000000-0005-0000-0000-0000191C0000}"/>
    <cellStyle name="Έμφαση4 2 3" xfId="5134" xr:uid="{00000000-0005-0000-0000-00001A1C0000}"/>
    <cellStyle name="Έμφαση4 3" xfId="4852" xr:uid="{00000000-0005-0000-0000-00001B1C0000}"/>
    <cellStyle name="Έμφαση4 4" xfId="5133" xr:uid="{00000000-0005-0000-0000-00001C1C0000}"/>
    <cellStyle name="Έμφαση4_MIΣΘΟΔΟΣΙΑ" xfId="4854" xr:uid="{00000000-0005-0000-0000-00001D1C0000}"/>
    <cellStyle name="Έμφαση5" xfId="895" xr:uid="{00000000-0005-0000-0000-00001E1C0000}"/>
    <cellStyle name="Έμφαση5 2" xfId="1181" xr:uid="{00000000-0005-0000-0000-00001F1C0000}"/>
    <cellStyle name="Έμφαση5 2 2" xfId="4856" xr:uid="{00000000-0005-0000-0000-0000201C0000}"/>
    <cellStyle name="Έμφαση5 3" xfId="4855" xr:uid="{00000000-0005-0000-0000-0000211C0000}"/>
    <cellStyle name="Έμφαση5_MIΣΘΟΔΟΣΙΑ" xfId="4857" xr:uid="{00000000-0005-0000-0000-0000221C0000}"/>
    <cellStyle name="Έμφαση6" xfId="896" xr:uid="{00000000-0005-0000-0000-0000231C0000}"/>
    <cellStyle name="Έμφαση6 2" xfId="1182" xr:uid="{00000000-0005-0000-0000-0000241C0000}"/>
    <cellStyle name="Έμφαση6 2 2" xfId="4859" xr:uid="{00000000-0005-0000-0000-0000251C0000}"/>
    <cellStyle name="Έμφαση6 2 3" xfId="5136" xr:uid="{00000000-0005-0000-0000-0000261C0000}"/>
    <cellStyle name="Έμφαση6 3" xfId="4858" xr:uid="{00000000-0005-0000-0000-0000271C0000}"/>
    <cellStyle name="Έμφαση6 4" xfId="5135" xr:uid="{00000000-0005-0000-0000-0000281C0000}"/>
    <cellStyle name="Έμφαση6_MIΣΘΟΔΟΣΙΑ" xfId="4860" xr:uid="{00000000-0005-0000-0000-0000291C0000}"/>
    <cellStyle name="Έξοδος" xfId="897" xr:uid="{00000000-0005-0000-0000-00002A1C0000}"/>
    <cellStyle name="Έξοδος 2" xfId="1183" xr:uid="{00000000-0005-0000-0000-00002B1C0000}"/>
    <cellStyle name="Έξοδος 2 2" xfId="4862" xr:uid="{00000000-0005-0000-0000-00002C1C0000}"/>
    <cellStyle name="Έξοδος 2 3" xfId="5138" xr:uid="{00000000-0005-0000-0000-00002D1C0000}"/>
    <cellStyle name="Έξοδος 3" xfId="4861" xr:uid="{00000000-0005-0000-0000-00002E1C0000}"/>
    <cellStyle name="Έξοδος 4" xfId="5137" xr:uid="{00000000-0005-0000-0000-00002F1C0000}"/>
    <cellStyle name="Έξοδος_MIΣΘΟΔΟΣΙΑ" xfId="4863" xr:uid="{00000000-0005-0000-0000-0000301C0000}"/>
    <cellStyle name="Επεξηγηματικό κείμενο" xfId="898" xr:uid="{00000000-0005-0000-0000-0000311C0000}"/>
    <cellStyle name="Επεξηγηματικό κείμενο 2" xfId="1184" xr:uid="{00000000-0005-0000-0000-0000321C0000}"/>
    <cellStyle name="Επεξηγηματικό κείμενο 2 2" xfId="4865" xr:uid="{00000000-0005-0000-0000-0000331C0000}"/>
    <cellStyle name="Επεξηγηματικό κείμενο 3" xfId="4864" xr:uid="{00000000-0005-0000-0000-0000341C0000}"/>
    <cellStyle name="Επεξηγηματικό κείμενο_MIΣΘΟΔΟΣΙΑ" xfId="4866" xr:uid="{00000000-0005-0000-0000-0000351C0000}"/>
    <cellStyle name="Επικεφαλίδα 1" xfId="899" xr:uid="{00000000-0005-0000-0000-0000361C0000}"/>
    <cellStyle name="Επικεφαλίδα 1 2" xfId="1185" xr:uid="{00000000-0005-0000-0000-0000371C0000}"/>
    <cellStyle name="Επικεφαλίδα 1 2 2" xfId="4868" xr:uid="{00000000-0005-0000-0000-0000381C0000}"/>
    <cellStyle name="Επικεφαλίδα 1 2 3" xfId="5140" xr:uid="{00000000-0005-0000-0000-0000391C0000}"/>
    <cellStyle name="Επικεφαλίδα 1 3" xfId="4867" xr:uid="{00000000-0005-0000-0000-00003A1C0000}"/>
    <cellStyle name="Επικεφαλίδα 1 4" xfId="5139" xr:uid="{00000000-0005-0000-0000-00003B1C0000}"/>
    <cellStyle name="Επικεφαλίδα 1_MIΣΘΟΔΟΣΙΑ" xfId="4869" xr:uid="{00000000-0005-0000-0000-00003C1C0000}"/>
    <cellStyle name="Επικεφαλίδα 2" xfId="900" xr:uid="{00000000-0005-0000-0000-00003D1C0000}"/>
    <cellStyle name="Επικεφαλίδα 2 2" xfId="1186" xr:uid="{00000000-0005-0000-0000-00003E1C0000}"/>
    <cellStyle name="Επικεφαλίδα 2 2 2" xfId="4871" xr:uid="{00000000-0005-0000-0000-00003F1C0000}"/>
    <cellStyle name="Επικεφαλίδα 2 2 3" xfId="5142" xr:uid="{00000000-0005-0000-0000-0000401C0000}"/>
    <cellStyle name="Επικεφαλίδα 2 3" xfId="4870" xr:uid="{00000000-0005-0000-0000-0000411C0000}"/>
    <cellStyle name="Επικεφαλίδα 2 4" xfId="5141" xr:uid="{00000000-0005-0000-0000-0000421C0000}"/>
    <cellStyle name="Επικεφαλίδα 2_MIΣΘΟΔΟΣΙΑ" xfId="4872" xr:uid="{00000000-0005-0000-0000-0000431C0000}"/>
    <cellStyle name="Επικεφαλίδα 3" xfId="901" xr:uid="{00000000-0005-0000-0000-0000441C0000}"/>
    <cellStyle name="Επικεφαλίδα 3 2" xfId="1187" xr:uid="{00000000-0005-0000-0000-0000451C0000}"/>
    <cellStyle name="Επικεφαλίδα 3 2 2" xfId="4874" xr:uid="{00000000-0005-0000-0000-0000461C0000}"/>
    <cellStyle name="Επικεφαλίδα 3 2 3" xfId="5144" xr:uid="{00000000-0005-0000-0000-0000471C0000}"/>
    <cellStyle name="Επικεφαλίδα 3 3" xfId="4873" xr:uid="{00000000-0005-0000-0000-0000481C0000}"/>
    <cellStyle name="Επικεφαλίδα 3 4" xfId="5143" xr:uid="{00000000-0005-0000-0000-0000491C0000}"/>
    <cellStyle name="Επικεφαλίδα 3_MIΣΘΟΔΟΣΙΑ" xfId="4875" xr:uid="{00000000-0005-0000-0000-00004A1C0000}"/>
    <cellStyle name="Επικεφαλίδα 4" xfId="902" xr:uid="{00000000-0005-0000-0000-00004B1C0000}"/>
    <cellStyle name="Επικεφαλίδα 4 2" xfId="1188" xr:uid="{00000000-0005-0000-0000-00004C1C0000}"/>
    <cellStyle name="Επικεφαλίδα 4 2 2" xfId="4877" xr:uid="{00000000-0005-0000-0000-00004D1C0000}"/>
    <cellStyle name="Επικεφαλίδα 4 2 3" xfId="5146" xr:uid="{00000000-0005-0000-0000-00004E1C0000}"/>
    <cellStyle name="Επικεφαλίδα 4 3" xfId="4876" xr:uid="{00000000-0005-0000-0000-00004F1C0000}"/>
    <cellStyle name="Επικεφαλίδα 4 4" xfId="5145" xr:uid="{00000000-0005-0000-0000-0000501C0000}"/>
    <cellStyle name="Επικεφαλίδα 4_MIΣΘΟΔΟΣΙΑ" xfId="4878" xr:uid="{00000000-0005-0000-0000-0000511C0000}"/>
    <cellStyle name="Κακό" xfId="903" xr:uid="{00000000-0005-0000-0000-0000521C0000}"/>
    <cellStyle name="Κακό 2" xfId="1189" xr:uid="{00000000-0005-0000-0000-0000531C0000}"/>
    <cellStyle name="Κακό 2 2" xfId="4880" xr:uid="{00000000-0005-0000-0000-0000541C0000}"/>
    <cellStyle name="Κακό 2 3" xfId="5148" xr:uid="{00000000-0005-0000-0000-0000551C0000}"/>
    <cellStyle name="Κακό 3" xfId="4879" xr:uid="{00000000-0005-0000-0000-0000561C0000}"/>
    <cellStyle name="Κακό 4" xfId="5147" xr:uid="{00000000-0005-0000-0000-0000571C0000}"/>
    <cellStyle name="Κακό_MIΣΘΟΔΟΣΙΑ" xfId="4881" xr:uid="{00000000-0005-0000-0000-0000581C0000}"/>
    <cellStyle name="Καλό" xfId="904" xr:uid="{00000000-0005-0000-0000-0000591C0000}"/>
    <cellStyle name="Καλό 2" xfId="1190" xr:uid="{00000000-0005-0000-0000-00005A1C0000}"/>
    <cellStyle name="Καλό 2 2" xfId="4883" xr:uid="{00000000-0005-0000-0000-00005B1C0000}"/>
    <cellStyle name="Καλό 2 3" xfId="5150" xr:uid="{00000000-0005-0000-0000-00005C1C0000}"/>
    <cellStyle name="Καλό 3" xfId="4882" xr:uid="{00000000-0005-0000-0000-00005D1C0000}"/>
    <cellStyle name="Καλό 4" xfId="5149" xr:uid="{00000000-0005-0000-0000-00005E1C0000}"/>
    <cellStyle name="Καλό_MIΣΘΟΔΟΣΙΑ" xfId="4884" xr:uid="{00000000-0005-0000-0000-00005F1C0000}"/>
    <cellStyle name="Κανονικό 2" xfId="4885" xr:uid="{00000000-0005-0000-0000-0000601C0000}"/>
    <cellStyle name="Κανονικό 3" xfId="4886" xr:uid="{00000000-0005-0000-0000-0000611C0000}"/>
    <cellStyle name="Κόμμα [0]_ΔΗΛΩΣΗ_(1997)_Α' ΣΕΝΑΡΙΟ" xfId="4887" xr:uid="{00000000-0005-0000-0000-0000621C0000}"/>
    <cellStyle name="Κόμμα_ΔΗΛΩΣΗ_(1997)_Α' ΣΕΝΑΡΙΟ" xfId="4888" xr:uid="{00000000-0005-0000-0000-0000631C0000}"/>
    <cellStyle name="Ουδέτερο" xfId="905" xr:uid="{00000000-0005-0000-0000-0000641C0000}"/>
    <cellStyle name="Ουδέτερο 2" xfId="1191" xr:uid="{00000000-0005-0000-0000-0000651C0000}"/>
    <cellStyle name="Ουδέτερο 2 2" xfId="4890" xr:uid="{00000000-0005-0000-0000-0000661C0000}"/>
    <cellStyle name="Ουδέτερο 2 3" xfId="5152" xr:uid="{00000000-0005-0000-0000-0000671C0000}"/>
    <cellStyle name="Ουδέτερο 3" xfId="4889" xr:uid="{00000000-0005-0000-0000-0000681C0000}"/>
    <cellStyle name="Ουδέτερο 4" xfId="5151" xr:uid="{00000000-0005-0000-0000-0000691C0000}"/>
    <cellStyle name="Ουδέτερο_MIΣΘΟΔΟΣΙΑ" xfId="4891" xr:uid="{00000000-0005-0000-0000-00006A1C0000}"/>
    <cellStyle name="Προειδοποιητικό κείμενο" xfId="906" xr:uid="{00000000-0005-0000-0000-00006B1C0000}"/>
    <cellStyle name="Προειδοποιητικό κείμενο 2" xfId="1192" xr:uid="{00000000-0005-0000-0000-00006C1C0000}"/>
    <cellStyle name="Προειδοποιητικό κείμενο 2 2" xfId="4893" xr:uid="{00000000-0005-0000-0000-00006D1C0000}"/>
    <cellStyle name="Προειδοποιητικό κείμενο 3" xfId="4892" xr:uid="{00000000-0005-0000-0000-00006E1C0000}"/>
    <cellStyle name="Προειδοποιητικό κείμενο_MIΣΘΟΔΟΣΙΑ" xfId="4894" xr:uid="{00000000-0005-0000-0000-00006F1C0000}"/>
    <cellStyle name="Σημείωση" xfId="907" xr:uid="{00000000-0005-0000-0000-0000701C0000}"/>
    <cellStyle name="Σημείωση 2" xfId="4895" xr:uid="{00000000-0005-0000-0000-0000711C0000}"/>
    <cellStyle name="Σημείωση 2 2" xfId="5164" xr:uid="{00000000-0005-0000-0000-0000721C0000}"/>
    <cellStyle name="Σημείωση 3" xfId="5647" xr:uid="{00000000-0005-0000-0000-0000731C0000}"/>
    <cellStyle name="Συνδεδεμένο κελί" xfId="908" xr:uid="{00000000-0005-0000-0000-0000741C0000}"/>
    <cellStyle name="Συνδεδεμένο κελί 2" xfId="1193" xr:uid="{00000000-0005-0000-0000-0000751C0000}"/>
    <cellStyle name="Συνδεδεμένο κελί 2 2" xfId="4897" xr:uid="{00000000-0005-0000-0000-0000761C0000}"/>
    <cellStyle name="Συνδεδεμένο κελί 2 3" xfId="5154" xr:uid="{00000000-0005-0000-0000-0000771C0000}"/>
    <cellStyle name="Συνδεδεμένο κελί 3" xfId="4898" xr:uid="{00000000-0005-0000-0000-0000781C0000}"/>
    <cellStyle name="Συνδεδεμένο κελί 3 2" xfId="5155" xr:uid="{00000000-0005-0000-0000-0000791C0000}"/>
    <cellStyle name="Συνδεδεμένο κελί 4" xfId="4896" xr:uid="{00000000-0005-0000-0000-00007A1C0000}"/>
    <cellStyle name="Συνδεδεμένο κελί 5" xfId="5153" xr:uid="{00000000-0005-0000-0000-00007B1C0000}"/>
    <cellStyle name="Συνδεδεμένο κελί_MIΣΘΟΔΟΣΙΑ" xfId="4899" xr:uid="{00000000-0005-0000-0000-00007C1C0000}"/>
    <cellStyle name="Σύνολο" xfId="909" xr:uid="{00000000-0005-0000-0000-00007D1C0000}"/>
    <cellStyle name="Σύνολο 2" xfId="1194" xr:uid="{00000000-0005-0000-0000-00007E1C0000}"/>
    <cellStyle name="Σύνολο 2 2" xfId="4901" xr:uid="{00000000-0005-0000-0000-00007F1C0000}"/>
    <cellStyle name="Σύνολο 2 3" xfId="5157" xr:uid="{00000000-0005-0000-0000-0000801C0000}"/>
    <cellStyle name="Σύνολο 3" xfId="4900" xr:uid="{00000000-0005-0000-0000-0000811C0000}"/>
    <cellStyle name="Σύνολο 4" xfId="5156" xr:uid="{00000000-0005-0000-0000-0000821C0000}"/>
    <cellStyle name="Σύνολο_MIΣΘΟΔΟΣΙΑ" xfId="4902" xr:uid="{00000000-0005-0000-0000-0000831C0000}"/>
    <cellStyle name="Τίτλος" xfId="910" xr:uid="{00000000-0005-0000-0000-0000841C0000}"/>
    <cellStyle name="Τίτλος 2" xfId="1195" xr:uid="{00000000-0005-0000-0000-0000851C0000}"/>
    <cellStyle name="Τίτλος 2 2" xfId="4904" xr:uid="{00000000-0005-0000-0000-0000861C0000}"/>
    <cellStyle name="Τίτλος 2 3" xfId="5159" xr:uid="{00000000-0005-0000-0000-0000871C0000}"/>
    <cellStyle name="Τίτλος 3" xfId="4903" xr:uid="{00000000-0005-0000-0000-0000881C0000}"/>
    <cellStyle name="Τίτλος 4" xfId="5158" xr:uid="{00000000-0005-0000-0000-0000891C0000}"/>
    <cellStyle name="Τίτλος_MIΣΘΟΔΟΣΙΑ" xfId="4905" xr:uid="{00000000-0005-0000-0000-00008A1C0000}"/>
    <cellStyle name="Υπολογισμός" xfId="911" xr:uid="{00000000-0005-0000-0000-00008B1C0000}"/>
    <cellStyle name="Υπολογισμός 2" xfId="1196" xr:uid="{00000000-0005-0000-0000-00008C1C0000}"/>
    <cellStyle name="Υπολογισμός 2 2" xfId="4907" xr:uid="{00000000-0005-0000-0000-00008D1C0000}"/>
    <cellStyle name="Υπολογισμός 2 3" xfId="5161" xr:uid="{00000000-0005-0000-0000-00008E1C0000}"/>
    <cellStyle name="Υπολογισμός 3" xfId="4906" xr:uid="{00000000-0005-0000-0000-00008F1C0000}"/>
    <cellStyle name="Υπολογισμός 4" xfId="5160" xr:uid="{00000000-0005-0000-0000-0000901C0000}"/>
    <cellStyle name="Υπολογισμός_MIΣΘΟΔΟΣΙΑ" xfId="4908" xr:uid="{00000000-0005-0000-0000-0000911C0000}"/>
    <cellStyle name="Обычный_CA15.01" xfId="753" xr:uid="{00000000-0005-0000-0000-0000921C0000}"/>
    <cellStyle name="標準_科目・蓮本" xfId="4909" xr:uid="{00000000-0005-0000-0000-0000931C0000}"/>
  </cellStyles>
  <dxfs count="6">
    <dxf>
      <border>
        <left style="hair">
          <color theme="0" tint="-0.14996795556505021"/>
        </left>
        <right style="hair">
          <color theme="0" tint="-0.14996795556505021"/>
        </right>
        <top style="hair">
          <color theme="0" tint="-0.14996795556505021"/>
        </top>
        <bottom style="hair">
          <color theme="0" tint="-0.14996795556505021"/>
        </bottom>
        <vertical style="hair">
          <color theme="0" tint="-0.14996795556505021"/>
        </vertical>
        <horizontal style="hair">
          <color theme="0" tint="-0.14996795556505021"/>
        </horizontal>
      </border>
    </dxf>
    <dxf>
      <border>
        <left style="hair">
          <color theme="0" tint="-0.14996795556505021"/>
        </left>
        <right style="hair">
          <color theme="0" tint="-0.14996795556505021"/>
        </right>
        <top style="hair">
          <color theme="0" tint="-0.14996795556505021"/>
        </top>
        <bottom style="hair">
          <color theme="0" tint="-0.14996795556505021"/>
        </bottom>
        <vertical style="hair">
          <color theme="0" tint="-0.14996795556505021"/>
        </vertical>
        <horizontal style="hair">
          <color theme="0" tint="-0.14996795556505021"/>
        </horizontal>
      </border>
    </dxf>
    <dxf>
      <font>
        <b/>
        <color theme="1"/>
      </font>
      <fill>
        <patternFill>
          <bgColor theme="8" tint="0.59996337778862885"/>
        </patternFill>
      </fill>
      <border>
        <top style="thin">
          <color theme="8" tint="0.59996337778862885"/>
        </top>
        <bottom style="thin">
          <color theme="8" tint="0.59996337778862885"/>
        </bottom>
        <horizontal style="thin">
          <color theme="8" tint="0.59996337778862885"/>
        </horizontal>
      </border>
    </dxf>
    <dxf>
      <font>
        <b/>
        <color theme="1"/>
      </font>
      <border>
        <top style="thin">
          <color theme="1"/>
        </top>
      </border>
    </dxf>
    <dxf>
      <font>
        <b/>
        <color theme="1"/>
      </font>
      <border>
        <bottom style="thin">
          <color theme="1"/>
        </bottom>
      </border>
    </dxf>
    <dxf>
      <font>
        <color theme="1"/>
      </font>
      <border>
        <top style="thin">
          <color theme="1"/>
        </top>
        <bottom style="thin">
          <color theme="1"/>
        </bottom>
      </border>
    </dxf>
  </dxfs>
  <tableStyles count="3" defaultTableStyle="TableStyleMedium9" defaultPivotStyle="PivotStyleLight16">
    <tableStyle name="BP_Output_Resi2" pivot="0" count="0" xr9:uid="{00000000-0011-0000-FFFF-FFFF00000000}"/>
    <tableStyle name="TableStyleLight1 2" pivot="0" count="6" xr9:uid="{00000000-0011-0000-FFFF-FFFF01000000}">
      <tableStyleElement type="wholeTable" dxfId="5"/>
      <tableStyleElement type="headerRow" dxfId="4"/>
      <tableStyleElement type="totalRow" dxfId="3"/>
      <tableStyleElement type="firstColumn" dxfId="2"/>
      <tableStyleElement type="firstRowStripe" dxfId="1"/>
      <tableStyleElement type="secondRowStripe" dxfId="0"/>
    </tableStyle>
    <tableStyle name="Invisible" pivot="0" table="0" count="0" xr9:uid="{5B8B2705-894C-4EFC-BF2C-FB670D120619}"/>
  </tableStyles>
  <colors>
    <mruColors>
      <color rgb="FFFF99FF"/>
      <color rgb="FFFF66FF"/>
      <color rgb="FF3886B3"/>
      <color rgb="FFFFFFCC"/>
      <color rgb="FF17375D"/>
      <color rgb="FF8DB4E2"/>
      <color rgb="FFFF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sharedStrings" Target="sharedStrings.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22412</xdr:colOff>
      <xdr:row>0</xdr:row>
      <xdr:rowOff>44823</xdr:rowOff>
    </xdr:from>
    <xdr:to>
      <xdr:col>0</xdr:col>
      <xdr:colOff>2419599</xdr:colOff>
      <xdr:row>2</xdr:row>
      <xdr:rowOff>58943</xdr:rowOff>
    </xdr:to>
    <xdr:pic>
      <xdr:nvPicPr>
        <xdr:cNvPr id="3" name="Picture 2">
          <a:extLst>
            <a:ext uri="{FF2B5EF4-FFF2-40B4-BE49-F238E27FC236}">
              <a16:creationId xmlns:a16="http://schemas.microsoft.com/office/drawing/2014/main" id="{00000000-0008-0000-1A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63" t="30343" r="57703" b="32319"/>
        <a:stretch/>
      </xdr:blipFill>
      <xdr:spPr bwMode="auto">
        <a:xfrm>
          <a:off x="22412" y="44823"/>
          <a:ext cx="2387662" cy="37651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1</xdr:col>
      <xdr:colOff>311212</xdr:colOff>
      <xdr:row>2</xdr:row>
      <xdr:rowOff>118285</xdr:rowOff>
    </xdr:to>
    <xdr:pic>
      <xdr:nvPicPr>
        <xdr:cNvPr id="2" name="Picture 1">
          <a:extLst>
            <a:ext uri="{FF2B5EF4-FFF2-40B4-BE49-F238E27FC236}">
              <a16:creationId xmlns:a16="http://schemas.microsoft.com/office/drawing/2014/main" id="{E497D497-AD32-4A99-BE83-DB7573659534}"/>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63" t="30343" r="57703" b="32319"/>
        <a:stretch/>
      </xdr:blipFill>
      <xdr:spPr bwMode="auto">
        <a:xfrm>
          <a:off x="9525" y="104775"/>
          <a:ext cx="2387662" cy="37651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2397187</xdr:colOff>
      <xdr:row>2</xdr:row>
      <xdr:rowOff>125058</xdr:rowOff>
    </xdr:to>
    <xdr:pic>
      <xdr:nvPicPr>
        <xdr:cNvPr id="2" name="Picture 1">
          <a:extLst>
            <a:ext uri="{FF2B5EF4-FFF2-40B4-BE49-F238E27FC236}">
              <a16:creationId xmlns:a16="http://schemas.microsoft.com/office/drawing/2014/main" id="{355F648A-498C-467A-8DA2-61709F85D927}"/>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63" t="30343" r="57703" b="32319"/>
        <a:stretch/>
      </xdr:blipFill>
      <xdr:spPr bwMode="auto">
        <a:xfrm>
          <a:off x="9525" y="104775"/>
          <a:ext cx="2387662" cy="37651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xdr:colOff>
      <xdr:row>0</xdr:row>
      <xdr:rowOff>85725</xdr:rowOff>
    </xdr:from>
    <xdr:to>
      <xdr:col>1</xdr:col>
      <xdr:colOff>287490</xdr:colOff>
      <xdr:row>2</xdr:row>
      <xdr:rowOff>92673</xdr:rowOff>
    </xdr:to>
    <xdr:pic>
      <xdr:nvPicPr>
        <xdr:cNvPr id="2" name="Picture 1">
          <a:extLst>
            <a:ext uri="{FF2B5EF4-FFF2-40B4-BE49-F238E27FC236}">
              <a16:creationId xmlns:a16="http://schemas.microsoft.com/office/drawing/2014/main" id="{917F3573-2B66-4836-B5DF-D250627715B2}"/>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63" t="30343" r="57703" b="32319"/>
        <a:stretch/>
      </xdr:blipFill>
      <xdr:spPr bwMode="auto">
        <a:xfrm>
          <a:off x="9525" y="85725"/>
          <a:ext cx="2386800" cy="37651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1092262</xdr:colOff>
      <xdr:row>1</xdr:row>
      <xdr:rowOff>214593</xdr:rowOff>
    </xdr:to>
    <xdr:pic>
      <xdr:nvPicPr>
        <xdr:cNvPr id="5" name="Picture 4">
          <a:extLst>
            <a:ext uri="{FF2B5EF4-FFF2-40B4-BE49-F238E27FC236}">
              <a16:creationId xmlns:a16="http://schemas.microsoft.com/office/drawing/2014/main" id="{3290AD3C-3F0D-464B-A3CA-D3A4C1F11A69}"/>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63" t="30343" r="57703" b="32319"/>
        <a:stretch/>
      </xdr:blipFill>
      <xdr:spPr bwMode="auto">
        <a:xfrm>
          <a:off x="0" y="0"/>
          <a:ext cx="2387662" cy="37651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33619</xdr:colOff>
      <xdr:row>0</xdr:row>
      <xdr:rowOff>78442</xdr:rowOff>
    </xdr:from>
    <xdr:to>
      <xdr:col>1</xdr:col>
      <xdr:colOff>172519</xdr:colOff>
      <xdr:row>1</xdr:row>
      <xdr:rowOff>126877</xdr:rowOff>
    </xdr:to>
    <xdr:pic>
      <xdr:nvPicPr>
        <xdr:cNvPr id="4" name="Picture 1">
          <a:extLst>
            <a:ext uri="{FF2B5EF4-FFF2-40B4-BE49-F238E27FC236}">
              <a16:creationId xmlns:a16="http://schemas.microsoft.com/office/drawing/2014/main" id="{DB85A78D-F68E-44D0-B7E7-CBD8E87812D9}"/>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63" t="30343" r="57703" b="32319"/>
        <a:stretch/>
      </xdr:blipFill>
      <xdr:spPr bwMode="auto">
        <a:xfrm>
          <a:off x="33619" y="78442"/>
          <a:ext cx="2386800" cy="3780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0</xdr:row>
      <xdr:rowOff>85725</xdr:rowOff>
    </xdr:from>
    <xdr:to>
      <xdr:col>0</xdr:col>
      <xdr:colOff>2412216</xdr:colOff>
      <xdr:row>2</xdr:row>
      <xdr:rowOff>102383</xdr:rowOff>
    </xdr:to>
    <xdr:pic>
      <xdr:nvPicPr>
        <xdr:cNvPr id="5" name="Picture 4">
          <a:extLst>
            <a:ext uri="{FF2B5EF4-FFF2-40B4-BE49-F238E27FC236}">
              <a16:creationId xmlns:a16="http://schemas.microsoft.com/office/drawing/2014/main" id="{72F22432-B924-4167-8528-7726201B0DE9}"/>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63" t="30343" r="57703" b="32319"/>
        <a:stretch/>
      </xdr:blipFill>
      <xdr:spPr bwMode="auto">
        <a:xfrm>
          <a:off x="19050" y="85725"/>
          <a:ext cx="2387662" cy="37988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33618</xdr:colOff>
      <xdr:row>0</xdr:row>
      <xdr:rowOff>78441</xdr:rowOff>
    </xdr:from>
    <xdr:to>
      <xdr:col>1</xdr:col>
      <xdr:colOff>677869</xdr:colOff>
      <xdr:row>2</xdr:row>
      <xdr:rowOff>96371</xdr:rowOff>
    </xdr:to>
    <xdr:pic>
      <xdr:nvPicPr>
        <xdr:cNvPr id="3" name="Picture 2">
          <a:extLst>
            <a:ext uri="{FF2B5EF4-FFF2-40B4-BE49-F238E27FC236}">
              <a16:creationId xmlns:a16="http://schemas.microsoft.com/office/drawing/2014/main" id="{00000000-0008-0000-1F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63" t="30343" r="57703" b="32319"/>
        <a:stretch/>
      </xdr:blipFill>
      <xdr:spPr bwMode="auto">
        <a:xfrm>
          <a:off x="33618" y="78441"/>
          <a:ext cx="2387662" cy="37651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8164</xdr:colOff>
      <xdr:row>0</xdr:row>
      <xdr:rowOff>68035</xdr:rowOff>
    </xdr:from>
    <xdr:to>
      <xdr:col>1</xdr:col>
      <xdr:colOff>1656958</xdr:colOff>
      <xdr:row>1</xdr:row>
      <xdr:rowOff>230201</xdr:rowOff>
    </xdr:to>
    <xdr:pic>
      <xdr:nvPicPr>
        <xdr:cNvPr id="2" name="Picture 1">
          <a:extLst>
            <a:ext uri="{FF2B5EF4-FFF2-40B4-BE49-F238E27FC236}">
              <a16:creationId xmlns:a16="http://schemas.microsoft.com/office/drawing/2014/main" id="{BC63CBDD-4D5D-4443-AE73-FEF987545EF7}"/>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63" t="30343" r="57703" b="32319"/>
        <a:stretch/>
      </xdr:blipFill>
      <xdr:spPr bwMode="auto">
        <a:xfrm>
          <a:off x="8164" y="68035"/>
          <a:ext cx="2382219" cy="38124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81643</xdr:colOff>
      <xdr:row>0</xdr:row>
      <xdr:rowOff>81643</xdr:rowOff>
    </xdr:from>
    <xdr:to>
      <xdr:col>0</xdr:col>
      <xdr:colOff>2465495</xdr:colOff>
      <xdr:row>2</xdr:row>
      <xdr:rowOff>77161</xdr:rowOff>
    </xdr:to>
    <xdr:pic>
      <xdr:nvPicPr>
        <xdr:cNvPr id="3" name="Picture 2">
          <a:extLst>
            <a:ext uri="{FF2B5EF4-FFF2-40B4-BE49-F238E27FC236}">
              <a16:creationId xmlns:a16="http://schemas.microsoft.com/office/drawing/2014/main" id="{00000000-0008-0000-1B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63" t="30343" r="57703" b="32319"/>
        <a:stretch/>
      </xdr:blipFill>
      <xdr:spPr bwMode="auto">
        <a:xfrm>
          <a:off x="81643" y="81643"/>
          <a:ext cx="2387662" cy="37651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40821</xdr:colOff>
      <xdr:row>0</xdr:row>
      <xdr:rowOff>81643</xdr:rowOff>
    </xdr:from>
    <xdr:to>
      <xdr:col>0</xdr:col>
      <xdr:colOff>2422768</xdr:colOff>
      <xdr:row>2</xdr:row>
      <xdr:rowOff>77161</xdr:rowOff>
    </xdr:to>
    <xdr:pic>
      <xdr:nvPicPr>
        <xdr:cNvPr id="3" name="Picture 2">
          <a:extLst>
            <a:ext uri="{FF2B5EF4-FFF2-40B4-BE49-F238E27FC236}">
              <a16:creationId xmlns:a16="http://schemas.microsoft.com/office/drawing/2014/main" id="{00000000-0008-0000-1C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63" t="30343" r="57703" b="32319"/>
        <a:stretch/>
      </xdr:blipFill>
      <xdr:spPr bwMode="auto">
        <a:xfrm>
          <a:off x="40821" y="81643"/>
          <a:ext cx="2387662" cy="37651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2</xdr:col>
      <xdr:colOff>21652</xdr:colOff>
      <xdr:row>2</xdr:row>
      <xdr:rowOff>165063</xdr:rowOff>
    </xdr:to>
    <xdr:pic>
      <xdr:nvPicPr>
        <xdr:cNvPr id="2" name="Picture 1">
          <a:extLst>
            <a:ext uri="{FF2B5EF4-FFF2-40B4-BE49-F238E27FC236}">
              <a16:creationId xmlns:a16="http://schemas.microsoft.com/office/drawing/2014/main" id="{ADDFD850-1C57-4B00-BACF-3A63D3CACA41}"/>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63" t="30343" r="57703" b="32319"/>
        <a:stretch/>
      </xdr:blipFill>
      <xdr:spPr bwMode="auto">
        <a:xfrm>
          <a:off x="9525" y="104775"/>
          <a:ext cx="2387662" cy="37651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1</xdr:col>
      <xdr:colOff>301687</xdr:colOff>
      <xdr:row>2</xdr:row>
      <xdr:rowOff>125058</xdr:rowOff>
    </xdr:to>
    <xdr:pic>
      <xdr:nvPicPr>
        <xdr:cNvPr id="2" name="Picture 1">
          <a:extLst>
            <a:ext uri="{FF2B5EF4-FFF2-40B4-BE49-F238E27FC236}">
              <a16:creationId xmlns:a16="http://schemas.microsoft.com/office/drawing/2014/main" id="{84E856BE-F80A-4FBD-8242-592043FDD0B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63" t="30343" r="57703" b="32319"/>
        <a:stretch/>
      </xdr:blipFill>
      <xdr:spPr bwMode="auto">
        <a:xfrm>
          <a:off x="9525" y="104775"/>
          <a:ext cx="2387662" cy="37651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1</xdr:col>
      <xdr:colOff>124522</xdr:colOff>
      <xdr:row>2</xdr:row>
      <xdr:rowOff>126963</xdr:rowOff>
    </xdr:to>
    <xdr:pic>
      <xdr:nvPicPr>
        <xdr:cNvPr id="2" name="Picture 1">
          <a:extLst>
            <a:ext uri="{FF2B5EF4-FFF2-40B4-BE49-F238E27FC236}">
              <a16:creationId xmlns:a16="http://schemas.microsoft.com/office/drawing/2014/main" id="{11D87EE2-14AB-43AC-8708-999B1BD45FC4}"/>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63" t="30343" r="57703" b="32319"/>
        <a:stretch/>
      </xdr:blipFill>
      <xdr:spPr bwMode="auto">
        <a:xfrm>
          <a:off x="9525" y="104775"/>
          <a:ext cx="2387662" cy="37651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1</xdr:col>
      <xdr:colOff>282637</xdr:colOff>
      <xdr:row>2</xdr:row>
      <xdr:rowOff>130773</xdr:rowOff>
    </xdr:to>
    <xdr:pic>
      <xdr:nvPicPr>
        <xdr:cNvPr id="2" name="Picture 1">
          <a:extLst>
            <a:ext uri="{FF2B5EF4-FFF2-40B4-BE49-F238E27FC236}">
              <a16:creationId xmlns:a16="http://schemas.microsoft.com/office/drawing/2014/main" id="{D5626941-E693-4F5E-8B7B-79BD745F29A8}"/>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63" t="30343" r="57703" b="32319"/>
        <a:stretch/>
      </xdr:blipFill>
      <xdr:spPr bwMode="auto">
        <a:xfrm>
          <a:off x="9525" y="104775"/>
          <a:ext cx="2387662" cy="37651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61633</xdr:rowOff>
    </xdr:from>
    <xdr:to>
      <xdr:col>0</xdr:col>
      <xdr:colOff>2380042</xdr:colOff>
      <xdr:row>2</xdr:row>
      <xdr:rowOff>84813</xdr:rowOff>
    </xdr:to>
    <xdr:pic>
      <xdr:nvPicPr>
        <xdr:cNvPr id="2" name="Picture 2">
          <a:extLst>
            <a:ext uri="{FF2B5EF4-FFF2-40B4-BE49-F238E27FC236}">
              <a16:creationId xmlns:a16="http://schemas.microsoft.com/office/drawing/2014/main" id="{00000000-0008-0000-1D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63" t="30343" r="57703" b="32319"/>
        <a:stretch/>
      </xdr:blipFill>
      <xdr:spPr bwMode="auto">
        <a:xfrm>
          <a:off x="0" y="61633"/>
          <a:ext cx="2387662" cy="38132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61633</xdr:rowOff>
    </xdr:from>
    <xdr:to>
      <xdr:col>0</xdr:col>
      <xdr:colOff>2380042</xdr:colOff>
      <xdr:row>2</xdr:row>
      <xdr:rowOff>84813</xdr:rowOff>
    </xdr:to>
    <xdr:pic>
      <xdr:nvPicPr>
        <xdr:cNvPr id="3" name="Picture 2">
          <a:extLst>
            <a:ext uri="{FF2B5EF4-FFF2-40B4-BE49-F238E27FC236}">
              <a16:creationId xmlns:a16="http://schemas.microsoft.com/office/drawing/2014/main" id="{39074429-BBF7-409F-BB02-7EE71AC136B3}"/>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63" t="30343" r="57703" b="32319"/>
        <a:stretch/>
      </xdr:blipFill>
      <xdr:spPr bwMode="auto">
        <a:xfrm>
          <a:off x="0" y="61633"/>
          <a:ext cx="2387662" cy="38132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13607</xdr:colOff>
      <xdr:row>0</xdr:row>
      <xdr:rowOff>81643</xdr:rowOff>
    </xdr:from>
    <xdr:to>
      <xdr:col>1</xdr:col>
      <xdr:colOff>537090</xdr:colOff>
      <xdr:row>2</xdr:row>
      <xdr:rowOff>105855</xdr:rowOff>
    </xdr:to>
    <xdr:pic>
      <xdr:nvPicPr>
        <xdr:cNvPr id="3" name="Picture 2">
          <a:extLst>
            <a:ext uri="{FF2B5EF4-FFF2-40B4-BE49-F238E27FC236}">
              <a16:creationId xmlns:a16="http://schemas.microsoft.com/office/drawing/2014/main" id="{00000000-0008-0000-1E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63" t="30343" r="57703" b="32319"/>
        <a:stretch/>
      </xdr:blipFill>
      <xdr:spPr bwMode="auto">
        <a:xfrm>
          <a:off x="13607" y="81643"/>
          <a:ext cx="2387662" cy="376518"/>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b\My%20Documents\SECURITY-DATA\End_of_month\June_2001\BONDS_3006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WINDOWS\&#917;&#960;&#953;&#966;&#940;&#957;&#949;&#953;&#945;%20&#949;&#961;&#947;&#945;&#963;&#943;&#945;&#962;\&#932;&#945;%20&#941;&#947;&#947;&#961;&#945;&#966;&#940;%20&#956;&#959;&#965;\ALPHA%20&#928;&#929;&#913;&#922;&#932;&#927;&#929;&#917;&#933;&#931;&#917;&#921;&#931;\&#917;&#922;&#932;&#921;&#924;&#919;&#931;&#917;&#921;&#931;\&#917;&#922;&#932;&#921;&#924;&#919;&#931;&#917;&#921;&#931;%202001\WINDOWS\&#917;&#960;&#953;&#966;&#940;&#957;&#949;&#953;&#945;%20&#949;&#961;&#947;&#945;&#963;&#943;&#945;&#962;\&#932;&#945;%20&#941;&#947;&#947;&#961;&#945;&#966;&#940;%20&#956;&#959;&#965;\ALPHA%20&#928;&#929;&#913;&#922;&#932;&#927;&#929;&#917;&#933;&#931;&#917;&#921;&#931;\&#917;&#922;&#932;&#921;&#924;&#921;&#931;&#917;&#921;&#931;%201999\ETAIRIES\ASFAPRAK\KATASTAS\EKTIMI9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ivs/accounting/Shared%20Documents/&#932;&#924;&#919;&#924;&#913;%20&#927;&#921;&#922;&#927;&#925;&#927;&#924;&#921;&#922;&#937;&#925;%20&#922;&#913;&#932;&#913;&#931;&#932;&#913;&#931;&#917;&#937;&#925;%20&#932;&#929;&#913;&#928;&#917;&#918;&#919;&#931;/2015/06_2015/TOKOI%20&#916;ANEIA/&#932;&#972;&#954;&#959;&#953;%2030.06.2015%20sent%20to%20M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SPatrik\Documents\Munka\NZP\2009_l&#233;tsz&#225;mmodell\r&#233;gi&#243;_kik&#252;ld&#246;tt\LM_Kalkul&#225;ci&#243;_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WINDOWS\&#917;&#960;&#953;&#966;&#940;&#957;&#949;&#953;&#945;%20&#949;&#961;&#947;&#945;&#963;&#943;&#945;&#962;\&#932;&#945;%20&#941;&#947;&#947;&#961;&#945;&#966;&#940;%20&#956;&#959;&#965;\ALPHA%20&#928;&#929;&#913;&#922;&#932;&#927;&#929;&#917;&#933;&#931;&#917;&#921;&#931;\&#917;&#922;&#932;&#921;&#924;&#921;&#931;&#917;&#921;&#931;%201999\ETAIRIES\ASFAPRAK\KATASTAS\EKTIMI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translate.cls.ch/9826/TANCA/Tanca-01/CREDI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sim\BOND\my%20documents\BOND\Bond%20January%2002\Bond_December01\my%20documents\BOND\Bond_September01\BONDS09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ps/accounting/Shared%20Documents/&#932;&#924;&#919;&#924;&#913;%20&#927;&#921;&#922;&#927;&#925;&#927;&#924;&#921;&#922;&#937;&#925;%20&#922;&#913;&#932;&#913;&#931;&#932;&#913;&#931;&#917;&#937;&#925;%20&#927;&#924;&#921;&#923;&#927;&#933;/_&#927;&#921;&#922;&#927;&#925;&#927;&#924;&#921;&#922;&#917;&#931;%20&#922;&#913;&#932;&#913;&#931;&#932;&#913;&#931;&#917;&#921;&#931;/&#924;&#951;&#957;&#953;&#945;&#943;&#945;%20&#945;&#961;&#967;&#949;&#943;&#945;%20&#945;&#960;&#959;&#964;&#949;&#955;&#949;&#963;&#956;&#940;&#964;&#969;&#957;/2015/&#931;&#964;&#959;&#953;&#967;&#949;&#943;&#945;%20&#954;&#945;&#953;%20&#928;&#955;&#951;&#961;&#959;&#966;&#959;&#961;&#943;&#949;&#962;_31.3.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OHZ_2006\IFRS_prirucka\!Final_20060627\OBS_Kons_Rep_v20060627_P04_IFRS_packag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sim\BOND\my%20documents\BOND\Bond%20January%2002\Bond_December01\my%20documents\BOND\Bond_October01\Bond_Octob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TITULOS\TIT96\TIT0796\CARTEI~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PRICES JUNE"/>
      <sheetName val="GRΗΔΑΤ290601"/>
      <sheetName val="KONDOR 290601"/>
      <sheetName val="BLOOMBERG"/>
      <sheetName val="MID FX BLOOMBERG"/>
      <sheetName val="VALUATION-TOTAL"/>
      <sheetName val="VALUATION-INVESTMENT"/>
      <sheetName val="ΑΝΑΛΥΣΗ ΧΑΡΤΟΦΥΛΑΚΙΟΥ"/>
      <sheetName val="ATHENS-ACCOUNTS"/>
      <sheetName val="BOOK ENTRY"/>
      <sheetName val="PAPER"/>
      <sheetName val="INVEST"/>
      <sheetName val="GOVT"/>
      <sheetName val="OTHER"/>
      <sheetName val="TBILLS TIRANA"/>
      <sheetName val="CORPORATE"/>
      <sheetName val="govt -to be settled"/>
      <sheetName val="other- to be settled"/>
      <sheetName val="FIXED_GREEKGOV"/>
      <sheetName val="AVERAGE_PRICES_JUNE"/>
      <sheetName val="KONDOR_290601"/>
      <sheetName val="MID_FX_BLOOMBERG"/>
      <sheetName val="ΑΝΑΛΥΣΗ_ΧΑΡΤΟΦΥΛΑΚΙΟΥ"/>
      <sheetName val="BOOK_ENTRY"/>
      <sheetName val="TBILLS_TIRANA"/>
      <sheetName val="govt_-to_be_settled"/>
      <sheetName val="other-_to_be_settled"/>
      <sheetName val="Murex"/>
      <sheetName val="Enrich"/>
      <sheetName val="MX EXTRACT"/>
      <sheetName val="31.10.2019_checks"/>
      <sheetName val="Bloomberg values"/>
      <sheetName val="Static 31.10.2019"/>
      <sheetName val="Sheet1"/>
      <sheetName val="Sheet2"/>
      <sheetName val="Sheet3"/>
      <sheetName val="AVERAGE_PRICES_JUNE1"/>
      <sheetName val="KONDOR_2906011"/>
      <sheetName val="MID_FX_BLOOMBERG1"/>
      <sheetName val="ΑΝΑΛΥΣΗ_ΧΑΡΤΟΦΥΛΑΚΙΟΥ1"/>
      <sheetName val="BOOK_ENTRY1"/>
      <sheetName val="TBILLS_TIRANA1"/>
      <sheetName val="govt_-to_be_settled1"/>
      <sheetName val="other-_to_be_settled1"/>
      <sheetName val="31_10_2019_checks"/>
      <sheetName val="Bloomberg_values"/>
      <sheetName val="Static_31_10_2019"/>
      <sheetName val="MX_EXTRACT"/>
      <sheetName val="AVERAGE_PRICES_JUNE2"/>
      <sheetName val="KONDOR_2906012"/>
      <sheetName val="MID_FX_BLOOMBERG2"/>
      <sheetName val="ΑΝΑΛΥΣΗ_ΧΑΡΤΟΦΥΛΑΚΙΟΥ2"/>
      <sheetName val="BOOK_ENTRY2"/>
      <sheetName val="TBILLS_TIRANA2"/>
      <sheetName val="govt_-to_be_settled2"/>
      <sheetName val="other-_to_be_settled2"/>
      <sheetName val="31_10_2019_checks1"/>
      <sheetName val="Bloomberg_values1"/>
      <sheetName val="Static_31_10_20191"/>
      <sheetName val="MX_EXTRACT1"/>
      <sheetName val="AVERAGE_PRICES_JUNE3"/>
      <sheetName val="KONDOR_2906013"/>
      <sheetName val="MID_FX_BLOOMBERG3"/>
      <sheetName val="ΑΝΑΛΥΣΗ_ΧΑΡΤΟΦΥΛΑΚΙΟΥ3"/>
      <sheetName val="BOOK_ENTRY3"/>
      <sheetName val="TBILLS_TIRANA3"/>
      <sheetName val="govt_-to_be_settled3"/>
      <sheetName val="other-_to_be_settled3"/>
      <sheetName val="31_10_2019_checks2"/>
      <sheetName val="Bloomberg_values2"/>
      <sheetName val="Static_31_10_20192"/>
      <sheetName val="MX_EXTRACT2"/>
      <sheetName val="AVERAGE_PRICES_JUNE4"/>
      <sheetName val="KONDOR_2906014"/>
      <sheetName val="MID_FX_BLOOMBERG4"/>
      <sheetName val="ΑΝΑΛΥΣΗ_ΧΑΡΤΟΦΥΛΑΚΙΟΥ4"/>
      <sheetName val="BOOK_ENTRY4"/>
      <sheetName val="TBILLS_TIRANA4"/>
      <sheetName val="govt_-to_be_settled4"/>
      <sheetName val="other-_to_be_settled4"/>
      <sheetName val="31_10_2019_checks3"/>
      <sheetName val="Bloomberg_values3"/>
      <sheetName val="Static_31_10_20193"/>
      <sheetName val="MX_EXTRACT3"/>
      <sheetName val="AVERAGE_PRICES_JUNE5"/>
      <sheetName val="KONDOR_2906015"/>
      <sheetName val="MID_FX_BLOOMBERG5"/>
      <sheetName val="ΑΝΑΛΥΣΗ_ΧΑΡΤΟΦΥΛΑΚΙΟΥ5"/>
      <sheetName val="BOOK_ENTRY5"/>
      <sheetName val="TBILLS_TIRANA5"/>
      <sheetName val="govt_-to_be_settled5"/>
      <sheetName val="other-_to_be_settled5"/>
      <sheetName val="31_10_2019_checks4"/>
      <sheetName val="Bloomberg_values4"/>
      <sheetName val="Static_31_10_20194"/>
      <sheetName val="MX_EXTRACT4"/>
      <sheetName val="AVERAGE_PRICES_JUNE6"/>
      <sheetName val="KONDOR_2906016"/>
      <sheetName val="MID_FX_BLOOMBERG6"/>
      <sheetName val="ΑΝΑΛΥΣΗ_ΧΑΡΤΟΦΥΛΑΚΙΟΥ6"/>
      <sheetName val="BOOK_ENTRY6"/>
      <sheetName val="TBILLS_TIRANA6"/>
      <sheetName val="govt_-to_be_settled6"/>
      <sheetName val="other-_to_be_settled6"/>
      <sheetName val="31_10_2019_checks5"/>
      <sheetName val="Bloomberg_values5"/>
      <sheetName val="Static_31_10_20195"/>
      <sheetName val="MX_EXTRACT5"/>
      <sheetName val="AVERAGE_PRICES_JUNE7"/>
      <sheetName val="KONDOR_2906017"/>
      <sheetName val="MID_FX_BLOOMBERG7"/>
      <sheetName val="ΑΝΑΛΥΣΗ_ΧΑΡΤΟΦΥΛΑΚΙΟΥ7"/>
      <sheetName val="BOOK_ENTRY7"/>
      <sheetName val="TBILLS_TIRANA7"/>
      <sheetName val="govt_-to_be_settled7"/>
      <sheetName val="other-_to_be_settled7"/>
      <sheetName val="31_10_2019_checks6"/>
      <sheetName val="Bloomberg_values6"/>
      <sheetName val="Static_31_10_20196"/>
      <sheetName val="MX_EXTRACT6"/>
      <sheetName val="AVERAGE_PRICES_JUNE8"/>
      <sheetName val="KONDOR_2906018"/>
      <sheetName val="MID_FX_BLOOMBERG8"/>
      <sheetName val="ΑΝΑΛΥΣΗ_ΧΑΡΤΟΦΥΛΑΚΙΟΥ8"/>
      <sheetName val="BOOK_ENTRY8"/>
      <sheetName val="TBILLS_TIRANA8"/>
      <sheetName val="govt_-to_be_settled8"/>
      <sheetName val="other-_to_be_settled8"/>
      <sheetName val="31_10_2019_checks7"/>
      <sheetName val="Bloomberg_values7"/>
      <sheetName val="Static_31_10_20197"/>
      <sheetName val="MX_EXTRACT7"/>
      <sheetName val="AVERAGE_PRICES_JUNE9"/>
      <sheetName val="KONDOR_2906019"/>
      <sheetName val="MID_FX_BLOOMBERG9"/>
      <sheetName val="ΑΝΑΛΥΣΗ_ΧΑΡΤΟΦΥΛΑΚΙΟΥ9"/>
      <sheetName val="BOOK_ENTRY9"/>
      <sheetName val="TBILLS_TIRANA9"/>
      <sheetName val="govt_-to_be_settled9"/>
      <sheetName val="other-_to_be_settled9"/>
      <sheetName val="31_10_2019_checks8"/>
      <sheetName val="Bloomberg_values8"/>
      <sheetName val="Static_31_10_20198"/>
      <sheetName val="MX_EXTRACT8"/>
      <sheetName val="AVERAGE_PRICES_JUNE10"/>
      <sheetName val="KONDOR_29060110"/>
      <sheetName val="MID_FX_BLOOMBERG10"/>
      <sheetName val="ΑΝΑΛΥΣΗ_ΧΑΡΤΟΦΥΛΑΚΙΟΥ10"/>
      <sheetName val="BOOK_ENTRY10"/>
      <sheetName val="TBILLS_TIRANA10"/>
      <sheetName val="govt_-to_be_settled10"/>
      <sheetName val="other-_to_be_settled10"/>
      <sheetName val="31_10_2019_checks9"/>
      <sheetName val="Bloomberg_values9"/>
      <sheetName val="Static_31_10_20199"/>
      <sheetName val="MX_EXTRACT9"/>
      <sheetName val="AVERAGE_PRICES_JUNE11"/>
      <sheetName val="KONDOR_29060111"/>
      <sheetName val="MID_FX_BLOOMBERG11"/>
      <sheetName val="ΑΝΑΛΥΣΗ_ΧΑΡΤΟΦΥΛΑΚΙΟΥ11"/>
      <sheetName val="BOOK_ENTRY11"/>
      <sheetName val="TBILLS_TIRANA11"/>
      <sheetName val="govt_-to_be_settled11"/>
      <sheetName val="other-_to_be_settled11"/>
      <sheetName val="31_10_2019_checks10"/>
      <sheetName val="Bloomberg_values10"/>
      <sheetName val="Static_31_10_201910"/>
      <sheetName val="MX_EXTRACT10"/>
      <sheetName val="AVERAGE_PRICES_JUNE12"/>
      <sheetName val="KONDOR_29060112"/>
      <sheetName val="MID_FX_BLOOMBERG12"/>
      <sheetName val="ΑΝΑΛΥΣΗ_ΧΑΡΤΟΦΥΛΑΚΙΟΥ12"/>
      <sheetName val="BOOK_ENTRY12"/>
      <sheetName val="TBILLS_TIRANA12"/>
      <sheetName val="govt_-to_be_settled12"/>
      <sheetName val="other-_to_be_settled12"/>
      <sheetName val="31_10_2019_checks11"/>
      <sheetName val="Bloomberg_values11"/>
      <sheetName val="Static_31_10_201911"/>
      <sheetName val="MX_EXTRACT11"/>
      <sheetName val="AVERAGE_PRICES_JUNE13"/>
      <sheetName val="KONDOR_29060113"/>
      <sheetName val="MID_FX_BLOOMBERG13"/>
      <sheetName val="ΑΝΑΛΥΣΗ_ΧΑΡΤΟΦΥΛΑΚΙΟΥ13"/>
      <sheetName val="BOOK_ENTRY13"/>
      <sheetName val="TBILLS_TIRANA13"/>
      <sheetName val="govt_-to_be_settled13"/>
      <sheetName val="other-_to_be_settled13"/>
      <sheetName val="31_10_2019_checks12"/>
      <sheetName val="Bloomberg_values12"/>
      <sheetName val="Static_31_10_201912"/>
      <sheetName val="MX_EXTRACT12"/>
      <sheetName val="AVERAGE_PRICES_JUNE14"/>
      <sheetName val="KONDOR_29060114"/>
      <sheetName val="MID_FX_BLOOMBERG14"/>
      <sheetName val="ΑΝΑΛΥΣΗ_ΧΑΡΤΟΦΥΛΑΚΙΟΥ14"/>
      <sheetName val="BOOK_ENTRY14"/>
      <sheetName val="TBILLS_TIRANA14"/>
      <sheetName val="govt_-to_be_settled14"/>
      <sheetName val="other-_to_be_settled14"/>
      <sheetName val="31_10_2019_checks13"/>
      <sheetName val="Bloomberg_values13"/>
      <sheetName val="Static_31_10_201913"/>
      <sheetName val="MX_EXTRACT13"/>
      <sheetName val="AVERAGE_PRICES_JUNE15"/>
      <sheetName val="KONDOR_29060115"/>
      <sheetName val="MID_FX_BLOOMBERG15"/>
      <sheetName val="ΑΝΑΛΥΣΗ_ΧΑΡΤΟΦΥΛΑΚΙΟΥ15"/>
      <sheetName val="BOOK_ENTRY15"/>
      <sheetName val="TBILLS_TIRANA15"/>
      <sheetName val="govt_-to_be_settled15"/>
      <sheetName val="other-_to_be_settled15"/>
      <sheetName val="MX_EXTRACT14"/>
      <sheetName val="31_10_2019_checks14"/>
      <sheetName val="Bloomberg_values14"/>
      <sheetName val="Static_31_10_2019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
      <sheetName val="Off-Shore"/>
      <sheetName val="LoV"/>
      <sheetName val="Lists"/>
      <sheetName val="Sheet1"/>
      <sheetName val="_dropDownSheet"/>
      <sheetName val="GROSS 31.05.2020"/>
      <sheetName val="NPE 31.05.2020"/>
      <sheetName val="NPL 31.05.2020"/>
      <sheetName val="pivot"/>
      <sheetName val="BD"/>
      <sheetName val="31.05.2020"/>
      <sheetName val="31.12.2019"/>
      <sheetName val="CLIENTI CONTRACTE TERMINATE"/>
      <sheetName val="CLIENTI CONTRACTE NOI"/>
      <sheetName val="centralizare"/>
      <sheetName val="Signed"/>
      <sheetName val="GROSS_31_05_2020"/>
      <sheetName val="NPE_31_05_2020"/>
      <sheetName val="NPL_31_05_2020"/>
      <sheetName val="31_05_2020"/>
      <sheetName val="31_12_2019"/>
      <sheetName val="CLIENTI_CONTRACTE_TERMINATE"/>
      <sheetName val="CLIENTI_CONTRACTE_NOI"/>
      <sheetName val="GROSS_31_05_20201"/>
      <sheetName val="NPE_31_05_20201"/>
      <sheetName val="NPL_31_05_20201"/>
      <sheetName val="31_05_20201"/>
      <sheetName val="31_12_20191"/>
      <sheetName val="CLIENTI_CONTRACTE_TERMINATE1"/>
      <sheetName val="CLIENTI_CONTRACTE_NOI1"/>
      <sheetName val="GROSS_31_05_20202"/>
      <sheetName val="NPE_31_05_20202"/>
      <sheetName val="NPL_31_05_20202"/>
      <sheetName val="31_05_20202"/>
      <sheetName val="31_12_20192"/>
      <sheetName val="CLIENTI_CONTRACTE_TERMINATE2"/>
      <sheetName val="CLIENTI_CONTRACTE_NOI2"/>
      <sheetName val="GROSS_31_05_20203"/>
      <sheetName val="NPE_31_05_20203"/>
      <sheetName val="NPL_31_05_20203"/>
      <sheetName val="31_05_20203"/>
      <sheetName val="31_12_20193"/>
      <sheetName val="CLIENTI_CONTRACTE_TERMINATE3"/>
      <sheetName val="CLIENTI_CONTRACTE_NOI3"/>
      <sheetName val="GROSS_31_05_20204"/>
      <sheetName val="NPE_31_05_20204"/>
      <sheetName val="NPL_31_05_20204"/>
      <sheetName val="31_05_20204"/>
      <sheetName val="31_12_20194"/>
      <sheetName val="CLIENTI_CONTRACTE_TERMINATE4"/>
      <sheetName val="CLIENTI_CONTRACTE_NOI4"/>
      <sheetName val="GROSS_31_05_20205"/>
      <sheetName val="NPE_31_05_20205"/>
      <sheetName val="NPL_31_05_20205"/>
      <sheetName val="31_05_20205"/>
      <sheetName val="31_12_20195"/>
      <sheetName val="CLIENTI_CONTRACTE_TERMINATE5"/>
      <sheetName val="CLIENTI_CONTRACTE_NOI5"/>
      <sheetName val="GROSS_31_05_20206"/>
      <sheetName val="NPE_31_05_20206"/>
      <sheetName val="NPL_31_05_20206"/>
      <sheetName val="31_05_20206"/>
      <sheetName val="31_12_20196"/>
      <sheetName val="CLIENTI_CONTRACTE_TERMINATE6"/>
      <sheetName val="CLIENTI_CONTRACTE_NOI6"/>
      <sheetName val="GROSS_31_05_20207"/>
      <sheetName val="NPE_31_05_20207"/>
      <sheetName val="NPL_31_05_20207"/>
      <sheetName val="31_05_20207"/>
      <sheetName val="31_12_20197"/>
      <sheetName val="CLIENTI_CONTRACTE_TERMINATE7"/>
      <sheetName val="CLIENTI_CONTRACTE_NOI7"/>
      <sheetName val="List of values"/>
      <sheetName val="List_of_values"/>
      <sheetName val="List_of_values1"/>
      <sheetName val="List_of_values2"/>
      <sheetName val="List_of_values3"/>
      <sheetName val="GROSS_31_05_20208"/>
      <sheetName val="NPE_31_05_20208"/>
      <sheetName val="NPL_31_05_20208"/>
      <sheetName val="31_05_20208"/>
      <sheetName val="31_12_20198"/>
      <sheetName val="CLIENTI_CONTRACTE_TERMINATE8"/>
      <sheetName val="CLIENTI_CONTRACTE_NOI8"/>
      <sheetName val="List_of_values4"/>
      <sheetName val="GROSS_31_05_20209"/>
      <sheetName val="NPE_31_05_20209"/>
      <sheetName val="NPL_31_05_20209"/>
      <sheetName val="31_05_20209"/>
      <sheetName val="31_12_20199"/>
      <sheetName val="CLIENTI_CONTRACTE_TERMINATE9"/>
      <sheetName val="CLIENTI_CONTRACTE_NOI9"/>
      <sheetName val="List_of_values5"/>
      <sheetName val="GROSS_31_05_202010"/>
      <sheetName val="NPE_31_05_202010"/>
      <sheetName val="NPL_31_05_202010"/>
      <sheetName val="31_05_202010"/>
      <sheetName val="31_12_201910"/>
      <sheetName val="CLIENTI_CONTRACTE_TERMINATE10"/>
      <sheetName val="CLIENTI_CONTRACTE_NOI10"/>
      <sheetName val="List_of_values6"/>
      <sheetName val="GROSS_31_05_202011"/>
      <sheetName val="NPE_31_05_202011"/>
      <sheetName val="NPL_31_05_202011"/>
      <sheetName val="31_05_202011"/>
      <sheetName val="31_12_201911"/>
      <sheetName val="CLIENTI_CONTRACTE_TERMINATE11"/>
      <sheetName val="CLIENTI_CONTRACTE_NOI11"/>
      <sheetName val="List_of_values7"/>
    </sheetNames>
    <sheetDataSet>
      <sheetData sheetId="0"/>
      <sheetData sheetId="1" refreshError="1"/>
      <sheetData sheetId="2"/>
      <sheetData sheetId="3"/>
      <sheetData sheetId="4"/>
      <sheetData sheetId="5"/>
      <sheetData sheetId="6"/>
      <sheetData sheetId="7"/>
      <sheetData sheetId="8"/>
      <sheetData sheetId="9"/>
      <sheetData sheetId="10"/>
      <sheetData sheetId="11">
        <row r="1">
          <cell r="P1" t="str">
            <v>Account_ID</v>
          </cell>
        </row>
      </sheetData>
      <sheetData sheetId="12"/>
      <sheetData sheetId="13"/>
      <sheetData sheetId="14"/>
      <sheetData sheetId="15"/>
      <sheetData sheetId="16"/>
      <sheetData sheetId="17"/>
      <sheetData sheetId="18"/>
      <sheetData sheetId="19"/>
      <sheetData sheetId="20">
        <row r="1">
          <cell r="P1" t="str">
            <v>Account_ID</v>
          </cell>
        </row>
      </sheetData>
      <sheetData sheetId="21"/>
      <sheetData sheetId="22"/>
      <sheetData sheetId="23"/>
      <sheetData sheetId="24"/>
      <sheetData sheetId="25"/>
      <sheetData sheetId="26"/>
      <sheetData sheetId="27">
        <row r="1">
          <cell r="P1" t="str">
            <v>Account_ID</v>
          </cell>
        </row>
      </sheetData>
      <sheetData sheetId="28"/>
      <sheetData sheetId="29"/>
      <sheetData sheetId="30"/>
      <sheetData sheetId="31"/>
      <sheetData sheetId="32"/>
      <sheetData sheetId="33"/>
      <sheetData sheetId="34">
        <row r="1">
          <cell r="P1" t="str">
            <v>Account_ID</v>
          </cell>
        </row>
      </sheetData>
      <sheetData sheetId="35"/>
      <sheetData sheetId="36"/>
      <sheetData sheetId="37"/>
      <sheetData sheetId="38"/>
      <sheetData sheetId="39"/>
      <sheetData sheetId="40"/>
      <sheetData sheetId="41">
        <row r="1">
          <cell r="P1" t="str">
            <v>Account_ID</v>
          </cell>
        </row>
      </sheetData>
      <sheetData sheetId="42"/>
      <sheetData sheetId="43"/>
      <sheetData sheetId="44"/>
      <sheetData sheetId="45"/>
      <sheetData sheetId="46"/>
      <sheetData sheetId="47"/>
      <sheetData sheetId="48">
        <row r="1">
          <cell r="P1" t="str">
            <v>Account_ID</v>
          </cell>
        </row>
      </sheetData>
      <sheetData sheetId="49"/>
      <sheetData sheetId="50"/>
      <sheetData sheetId="51"/>
      <sheetData sheetId="52"/>
      <sheetData sheetId="53"/>
      <sheetData sheetId="54"/>
      <sheetData sheetId="55">
        <row r="1">
          <cell r="P1" t="str">
            <v>Account_ID</v>
          </cell>
        </row>
      </sheetData>
      <sheetData sheetId="56"/>
      <sheetData sheetId="57"/>
      <sheetData sheetId="58"/>
      <sheetData sheetId="59"/>
      <sheetData sheetId="60"/>
      <sheetData sheetId="61"/>
      <sheetData sheetId="62">
        <row r="1">
          <cell r="P1" t="str">
            <v>Account_ID</v>
          </cell>
        </row>
      </sheetData>
      <sheetData sheetId="63"/>
      <sheetData sheetId="64"/>
      <sheetData sheetId="65"/>
      <sheetData sheetId="66"/>
      <sheetData sheetId="67"/>
      <sheetData sheetId="68"/>
      <sheetData sheetId="69">
        <row r="1">
          <cell r="P1" t="str">
            <v>Account_ID</v>
          </cell>
        </row>
      </sheetData>
      <sheetData sheetId="70"/>
      <sheetData sheetId="71"/>
      <sheetData sheetId="72"/>
      <sheetData sheetId="73" refreshError="1"/>
      <sheetData sheetId="74"/>
      <sheetData sheetId="75"/>
      <sheetData sheetId="76"/>
      <sheetData sheetId="77"/>
      <sheetData sheetId="78"/>
      <sheetData sheetId="79"/>
      <sheetData sheetId="80"/>
      <sheetData sheetId="81">
        <row r="1">
          <cell r="P1" t="str">
            <v>Account_ID</v>
          </cell>
        </row>
      </sheetData>
      <sheetData sheetId="82"/>
      <sheetData sheetId="83"/>
      <sheetData sheetId="84"/>
      <sheetData sheetId="85"/>
      <sheetData sheetId="86"/>
      <sheetData sheetId="87"/>
      <sheetData sheetId="88"/>
      <sheetData sheetId="89">
        <row r="1">
          <cell r="P1" t="str">
            <v>Account_ID</v>
          </cell>
        </row>
      </sheetData>
      <sheetData sheetId="90"/>
      <sheetData sheetId="91"/>
      <sheetData sheetId="92"/>
      <sheetData sheetId="93"/>
      <sheetData sheetId="94"/>
      <sheetData sheetId="95"/>
      <sheetData sheetId="96"/>
      <sheetData sheetId="97">
        <row r="1">
          <cell r="P1" t="str">
            <v>Account_ID</v>
          </cell>
        </row>
      </sheetData>
      <sheetData sheetId="98"/>
      <sheetData sheetId="99"/>
      <sheetData sheetId="100"/>
      <sheetData sheetId="101"/>
      <sheetData sheetId="102"/>
      <sheetData sheetId="103"/>
      <sheetData sheetId="104"/>
      <sheetData sheetId="105">
        <row r="1">
          <cell r="P1" t="str">
            <v>Account_ID</v>
          </cell>
        </row>
      </sheetData>
      <sheetData sheetId="106"/>
      <sheetData sheetId="107"/>
      <sheetData sheetId="108"/>
      <sheetData sheetId="10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 2015"/>
      <sheetName val="MARCH 2015"/>
      <sheetName val="Πίνακας συνόλων 30.6.2015"/>
      <sheetName val="εισφορές ανά Μήνα"/>
      <sheetName val="Τόκοι 30.06.2015 sent to MIS"/>
      <sheetName val="JUNE_2015"/>
      <sheetName val="MARCH_2015"/>
      <sheetName val="Πίνακας_συνόλων_30_6_2015"/>
      <sheetName val="εισφορές_ανά_Μήνα"/>
      <sheetName val="Τόκοι_30_06_2015_sent_to_MIS"/>
      <sheetName val="JUNE_20151"/>
      <sheetName val="MARCH_20151"/>
      <sheetName val="Πίνακας_συνόλων_30_6_20151"/>
      <sheetName val="εισφορές_ανά_Μήνα1"/>
      <sheetName val="Τόκοι_30_06_2015_sent_to_MIS1"/>
    </sheetNames>
    <definedNames>
      <definedName name="Loan_Start" refersTo="#REF!"/>
    </definedNames>
    <sheetDataSet>
      <sheetData sheetId="0">
        <row r="35">
          <cell r="C35">
            <v>6500000010</v>
          </cell>
        </row>
      </sheetData>
      <sheetData sheetId="1"/>
      <sheetData sheetId="2"/>
      <sheetData sheetId="3"/>
      <sheetData sheetId="4" refreshError="1"/>
      <sheetData sheetId="5">
        <row r="35">
          <cell r="C35">
            <v>6500000010</v>
          </cell>
        </row>
      </sheetData>
      <sheetData sheetId="6"/>
      <sheetData sheetId="7"/>
      <sheetData sheetId="8"/>
      <sheetData sheetId="9"/>
      <sheetData sheetId="10">
        <row r="35">
          <cell r="C35">
            <v>6500000010</v>
          </cell>
        </row>
      </sheetData>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összesítő"/>
      <sheetName val="Ügy_bakcsopbankcsoport"/>
      <sheetName val="Ügyf_tranz"/>
      <sheetName val="ÜGY_értékpapír"/>
      <sheetName val="ÜGY_vám"/>
      <sheetName val="Ügy_SAFE"/>
      <sheetName val="Ügy_Proaktív"/>
      <sheetName val="Ügyfél_fix"/>
      <sheetName val="Ért_mobilbankár"/>
      <sheetName val="Hitel_modell_2009"/>
      <sheetName val="MKV_hitel_Proaktív"/>
      <sheetName val="Értékesítés létszám"/>
      <sheetName val="Háttér"/>
      <sheetName val="Stratégia"/>
      <sheetName val="AlternatívHitel_modell_2009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
      <sheetName val="Lists"/>
      <sheetName val="LoV"/>
      <sheetName val="Sheet1"/>
      <sheetName val="_dropDownSheet"/>
      <sheetName val="GROSS 31.05.2020"/>
      <sheetName val="NPE 31.05.2020"/>
      <sheetName val="NPL 31.05.2020"/>
      <sheetName val="pivot"/>
      <sheetName val="BD"/>
      <sheetName val="31.05.2020"/>
      <sheetName val="31.12.2019"/>
      <sheetName val="CLIENTI CONTRACTE TERMINATE"/>
      <sheetName val="CLIENTI CONTRACTE NOI"/>
      <sheetName val="centralizare"/>
      <sheetName val="Signed"/>
      <sheetName val="GROSS_31_05_2020"/>
      <sheetName val="NPE_31_05_2020"/>
      <sheetName val="NPL_31_05_2020"/>
      <sheetName val="31_05_2020"/>
      <sheetName val="31_12_2019"/>
      <sheetName val="CLIENTI_CONTRACTE_TERMINATE"/>
      <sheetName val="CLIENTI_CONTRACTE_NOI"/>
      <sheetName val="GROSS_31_05_20201"/>
      <sheetName val="NPE_31_05_20201"/>
      <sheetName val="NPL_31_05_20201"/>
      <sheetName val="31_05_20201"/>
      <sheetName val="31_12_20191"/>
      <sheetName val="CLIENTI_CONTRACTE_TERMINATE1"/>
      <sheetName val="CLIENTI_CONTRACTE_NOI1"/>
      <sheetName val="GROSS_31_05_20202"/>
      <sheetName val="NPE_31_05_20202"/>
      <sheetName val="NPL_31_05_20202"/>
      <sheetName val="31_05_20202"/>
      <sheetName val="31_12_20192"/>
      <sheetName val="CLIENTI_CONTRACTE_TERMINATE2"/>
      <sheetName val="CLIENTI_CONTRACTE_NOI2"/>
      <sheetName val="GROSS_31_05_20203"/>
      <sheetName val="NPE_31_05_20203"/>
      <sheetName val="NPL_31_05_20203"/>
      <sheetName val="31_05_20203"/>
      <sheetName val="31_12_20193"/>
      <sheetName val="CLIENTI_CONTRACTE_TERMINATE3"/>
      <sheetName val="CLIENTI_CONTRACTE_NOI3"/>
      <sheetName val="Off-Shore"/>
      <sheetName val="List of values"/>
      <sheetName val="GROSS_31_05_20204"/>
      <sheetName val="NPE_31_05_20204"/>
      <sheetName val="NPL_31_05_20204"/>
      <sheetName val="31_05_20204"/>
      <sheetName val="31_12_20194"/>
      <sheetName val="CLIENTI_CONTRACTE_TERMINATE4"/>
      <sheetName val="CLIENTI_CONTRACTE_NOI4"/>
      <sheetName val="List_of_values"/>
      <sheetName val="GROSS_31_05_20205"/>
      <sheetName val="NPE_31_05_20205"/>
      <sheetName val="NPL_31_05_20205"/>
      <sheetName val="31_05_20205"/>
      <sheetName val="31_12_20195"/>
      <sheetName val="CLIENTI_CONTRACTE_TERMINATE5"/>
      <sheetName val="CLIENTI_CONTRACTE_NOI5"/>
      <sheetName val="List_of_values1"/>
      <sheetName val="GROSS_31_05_20206"/>
      <sheetName val="NPE_31_05_20206"/>
      <sheetName val="NPL_31_05_20206"/>
      <sheetName val="31_05_20206"/>
      <sheetName val="31_12_20196"/>
      <sheetName val="CLIENTI_CONTRACTE_TERMINATE6"/>
      <sheetName val="CLIENTI_CONTRACTE_NOI6"/>
      <sheetName val="List_of_values2"/>
      <sheetName val="GROSS_31_05_20207"/>
      <sheetName val="NPE_31_05_20207"/>
      <sheetName val="NPL_31_05_20207"/>
      <sheetName val="31_05_20207"/>
      <sheetName val="31_12_20197"/>
      <sheetName val="CLIENTI_CONTRACTE_TERMINATE7"/>
      <sheetName val="CLIENTI_CONTRACTE_NOI7"/>
      <sheetName val="List_of_values3"/>
      <sheetName val="GROSS_31_05_20208"/>
      <sheetName val="NPE_31_05_20208"/>
      <sheetName val="NPL_31_05_20208"/>
      <sheetName val="31_05_20208"/>
      <sheetName val="31_12_20198"/>
      <sheetName val="CLIENTI_CONTRACTE_TERMINATE8"/>
      <sheetName val="CLIENTI_CONTRACTE_NOI8"/>
      <sheetName val="List_of_values4"/>
      <sheetName val="H_M_L_Mapping"/>
      <sheetName val="List"/>
      <sheetName val="GROSS_31_05_20209"/>
      <sheetName val="NPE_31_05_20209"/>
      <sheetName val="NPL_31_05_20209"/>
      <sheetName val="31_05_20209"/>
      <sheetName val="31_12_20199"/>
      <sheetName val="CLIENTI_CONTRACTE_TERMINATE9"/>
      <sheetName val="CLIENTI_CONTRACTE_NOI9"/>
      <sheetName val="List_of_values5"/>
      <sheetName val="GROSS_31_05_202010"/>
      <sheetName val="NPE_31_05_202010"/>
      <sheetName val="NPL_31_05_202010"/>
      <sheetName val="31_05_202010"/>
      <sheetName val="31_12_201910"/>
      <sheetName val="CLIENTI_CONTRACTE_TERMINATE10"/>
      <sheetName val="CLIENTI_CONTRACTE_NOI10"/>
      <sheetName val="List_of_values6"/>
      <sheetName val="GROSS_31_05_202011"/>
      <sheetName val="NPE_31_05_202011"/>
      <sheetName val="NPL_31_05_202011"/>
      <sheetName val="31_05_202011"/>
      <sheetName val="31_12_201911"/>
      <sheetName val="CLIENTI_CONTRACTE_TERMINATE11"/>
      <sheetName val="CLIENTI_CONTRACTE_NOI11"/>
      <sheetName val="List_of_values7"/>
    </sheetNames>
    <sheetDataSet>
      <sheetData sheetId="0"/>
      <sheetData sheetId="1" refreshError="1"/>
      <sheetData sheetId="2" refreshError="1"/>
      <sheetData sheetId="3" refreshError="1"/>
      <sheetData sheetId="4" refreshError="1"/>
      <sheetData sheetId="5"/>
      <sheetData sheetId="6"/>
      <sheetData sheetId="7"/>
      <sheetData sheetId="8"/>
      <sheetData sheetId="9"/>
      <sheetData sheetId="10">
        <row r="1">
          <cell r="P1" t="str">
            <v>Account_ID</v>
          </cell>
        </row>
      </sheetData>
      <sheetData sheetId="11"/>
      <sheetData sheetId="12"/>
      <sheetData sheetId="13"/>
      <sheetData sheetId="14"/>
      <sheetData sheetId="15"/>
      <sheetData sheetId="16"/>
      <sheetData sheetId="17"/>
      <sheetData sheetId="18"/>
      <sheetData sheetId="19">
        <row r="1">
          <cell r="P1" t="str">
            <v>Account_ID</v>
          </cell>
        </row>
      </sheetData>
      <sheetData sheetId="20"/>
      <sheetData sheetId="21"/>
      <sheetData sheetId="22"/>
      <sheetData sheetId="23"/>
      <sheetData sheetId="24"/>
      <sheetData sheetId="25"/>
      <sheetData sheetId="26">
        <row r="1">
          <cell r="P1" t="str">
            <v>Account_ID</v>
          </cell>
        </row>
      </sheetData>
      <sheetData sheetId="27"/>
      <sheetData sheetId="28"/>
      <sheetData sheetId="29"/>
      <sheetData sheetId="30"/>
      <sheetData sheetId="31"/>
      <sheetData sheetId="32"/>
      <sheetData sheetId="33">
        <row r="1">
          <cell r="P1" t="str">
            <v>Account_ID</v>
          </cell>
        </row>
      </sheetData>
      <sheetData sheetId="34"/>
      <sheetData sheetId="35"/>
      <sheetData sheetId="36"/>
      <sheetData sheetId="37"/>
      <sheetData sheetId="38"/>
      <sheetData sheetId="39"/>
      <sheetData sheetId="40">
        <row r="1">
          <cell r="P1" t="str">
            <v>Account_ID</v>
          </cell>
        </row>
      </sheetData>
      <sheetData sheetId="41"/>
      <sheetData sheetId="42"/>
      <sheetData sheetId="43"/>
      <sheetData sheetId="44" refreshError="1"/>
      <sheetData sheetId="45" refreshError="1"/>
      <sheetData sheetId="46"/>
      <sheetData sheetId="47"/>
      <sheetData sheetId="48"/>
      <sheetData sheetId="49">
        <row r="1">
          <cell r="P1" t="str">
            <v>Account_ID</v>
          </cell>
        </row>
      </sheetData>
      <sheetData sheetId="50"/>
      <sheetData sheetId="51"/>
      <sheetData sheetId="52"/>
      <sheetData sheetId="53"/>
      <sheetData sheetId="54"/>
      <sheetData sheetId="55"/>
      <sheetData sheetId="56"/>
      <sheetData sheetId="57">
        <row r="1">
          <cell r="P1" t="str">
            <v>Account_ID</v>
          </cell>
        </row>
      </sheetData>
      <sheetData sheetId="58"/>
      <sheetData sheetId="59"/>
      <sheetData sheetId="60"/>
      <sheetData sheetId="61"/>
      <sheetData sheetId="62"/>
      <sheetData sheetId="63"/>
      <sheetData sheetId="64"/>
      <sheetData sheetId="65">
        <row r="1">
          <cell r="P1" t="str">
            <v>Account_ID</v>
          </cell>
        </row>
      </sheetData>
      <sheetData sheetId="66"/>
      <sheetData sheetId="67"/>
      <sheetData sheetId="68"/>
      <sheetData sheetId="69"/>
      <sheetData sheetId="70"/>
      <sheetData sheetId="71"/>
      <sheetData sheetId="72"/>
      <sheetData sheetId="73">
        <row r="1">
          <cell r="P1" t="str">
            <v>Account_ID</v>
          </cell>
        </row>
      </sheetData>
      <sheetData sheetId="74"/>
      <sheetData sheetId="75"/>
      <sheetData sheetId="76"/>
      <sheetData sheetId="77"/>
      <sheetData sheetId="78"/>
      <sheetData sheetId="79"/>
      <sheetData sheetId="80"/>
      <sheetData sheetId="81">
        <row r="1">
          <cell r="P1" t="str">
            <v>Account_ID</v>
          </cell>
        </row>
      </sheetData>
      <sheetData sheetId="82"/>
      <sheetData sheetId="83"/>
      <sheetData sheetId="84"/>
      <sheetData sheetId="85"/>
      <sheetData sheetId="86" refreshError="1"/>
      <sheetData sheetId="87" refreshError="1"/>
      <sheetData sheetId="88"/>
      <sheetData sheetId="89"/>
      <sheetData sheetId="90"/>
      <sheetData sheetId="91">
        <row r="1">
          <cell r="P1" t="str">
            <v>Account_ID</v>
          </cell>
        </row>
      </sheetData>
      <sheetData sheetId="92"/>
      <sheetData sheetId="93"/>
      <sheetData sheetId="94"/>
      <sheetData sheetId="95"/>
      <sheetData sheetId="96"/>
      <sheetData sheetId="97"/>
      <sheetData sheetId="98"/>
      <sheetData sheetId="99">
        <row r="1">
          <cell r="P1" t="str">
            <v>Account_ID</v>
          </cell>
        </row>
      </sheetData>
      <sheetData sheetId="100"/>
      <sheetData sheetId="101"/>
      <sheetData sheetId="102"/>
      <sheetData sheetId="103"/>
      <sheetData sheetId="104"/>
      <sheetData sheetId="105"/>
      <sheetData sheetId="106"/>
      <sheetData sheetId="107">
        <row r="1">
          <cell r="P1" t="str">
            <v>Account_ID</v>
          </cell>
        </row>
      </sheetData>
      <sheetData sheetId="108"/>
      <sheetData sheetId="109"/>
      <sheetData sheetId="110"/>
      <sheetData sheetId="1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PricesHDAT"/>
      <sheetName val="averageBloomberg"/>
      <sheetName val="LISTED-UNLISTED"/>
      <sheetName val="ORIGINAL SEPT"/>
      <sheetName val="STATIC 01 OCT"/>
      <sheetName val="ACCRUED"/>
      <sheetName val="DEALS SEPT"/>
      <sheetName val="LISTED UNLISTED"/>
      <sheetName val="IAS-KONTOS"/>
      <sheetName val="TABLE IAS"/>
      <sheetName val="PIVOT-LDN-UNREALIZED"/>
      <sheetName val="UNREALIZED"/>
      <sheetName val="TOTAL UNREALIZED"/>
      <sheetName val="ΗΔΑΤ"/>
      <sheetName val="bloomberg-mid-0901"/>
      <sheetName val="RECONCILIATION"/>
      <sheetName val="BOOK ENTRY-PAPER"/>
      <sheetName val="JAPANESE YIELD CURVE"/>
      <sheetName val="INVEST BONDS-LDN"/>
      <sheetName val="GOVM'T BONDS-LDN"/>
      <sheetName val="BANK &amp; OTH BONDS-LDN"/>
      <sheetName val="REVERSE-REPOSLDN"/>
      <sheetName val="CORPORATE"/>
      <sheetName val="Τ-Bills Tirana"/>
      <sheetName val="CHART FIX-FRN"/>
      <sheetName val="SPLIT A&amp;A JUNE"/>
      <sheetName val="BOND AUGUST"/>
      <sheetName val="PIVOT-LDN"/>
      <sheetName val="BLOOMB-LIST"/>
      <sheetName val="DURATION"/>
      <sheetName val="BOND CAT."/>
      <sheetName val="FINAN. ANAL."/>
      <sheetName val="COVER PAGE"/>
      <sheetName val="ORIGINAL_SEPT"/>
      <sheetName val="STATIC_01_OCT"/>
      <sheetName val="DEALS_SEPT"/>
      <sheetName val="LISTED_UNLISTED"/>
      <sheetName val="TABLE_IAS"/>
      <sheetName val="TOTAL_UNREALIZED"/>
      <sheetName val="BOOK_ENTRY-PAPER"/>
      <sheetName val="JAPANESE_YIELD_CURVE"/>
      <sheetName val="INVEST_BONDS-LDN"/>
      <sheetName val="GOVM'T_BONDS-LDN"/>
      <sheetName val="BANK_&amp;_OTH_BONDS-LDN"/>
      <sheetName val="Τ-Bills_Tirana"/>
      <sheetName val="CHART_FIX-FRN"/>
      <sheetName val="SPLIT_A&amp;A_JUNE"/>
      <sheetName val="BOND_AUGUST"/>
      <sheetName val="BOND_CAT_"/>
      <sheetName val="FINAN__ANAL_"/>
      <sheetName val="COVER_PAGE"/>
      <sheetName val="Sheet1"/>
      <sheetName val="Sheet2"/>
      <sheetName val="Sheet3"/>
      <sheetName val="Murex"/>
      <sheetName val="Enrich"/>
      <sheetName val="MX EXTRACT"/>
      <sheetName val="ORIGINAL_SEPT1"/>
      <sheetName val="STATIC_01_OCT1"/>
      <sheetName val="DEALS_SEPT1"/>
      <sheetName val="LISTED_UNLISTED1"/>
      <sheetName val="TABLE_IAS1"/>
      <sheetName val="TOTAL_UNREALIZED1"/>
      <sheetName val="BOOK_ENTRY-PAPER1"/>
      <sheetName val="JAPANESE_YIELD_CURVE1"/>
      <sheetName val="INVEST_BONDS-LDN1"/>
      <sheetName val="GOVM'T_BONDS-LDN1"/>
      <sheetName val="BANK_&amp;_OTH_BONDS-LDN1"/>
      <sheetName val="Τ-Bills_Tirana1"/>
      <sheetName val="CHART_FIX-FRN1"/>
      <sheetName val="SPLIT_A&amp;A_JUNE1"/>
      <sheetName val="BOND_AUGUST1"/>
      <sheetName val="BOND_CAT_1"/>
      <sheetName val="FINAN__ANAL_1"/>
      <sheetName val="COVER_PAGE1"/>
      <sheetName val="MX_EXTRACT"/>
      <sheetName val="Lists"/>
      <sheetName val="Parameters"/>
      <sheetName val="MID FX BLOOMBERG"/>
      <sheetName val="List details"/>
      <sheetName val="ORIGINAL_SEPT2"/>
      <sheetName val="STATIC_01_OCT2"/>
      <sheetName val="DEALS_SEPT2"/>
      <sheetName val="LISTED_UNLISTED2"/>
      <sheetName val="TABLE_IAS2"/>
      <sheetName val="TOTAL_UNREALIZED2"/>
      <sheetName val="BOOK_ENTRY-PAPER2"/>
      <sheetName val="JAPANESE_YIELD_CURVE2"/>
      <sheetName val="INVEST_BONDS-LDN2"/>
      <sheetName val="GOVM'T_BONDS-LDN2"/>
      <sheetName val="BANK_&amp;_OTH_BONDS-LDN2"/>
      <sheetName val="Τ-Bills_Tirana2"/>
      <sheetName val="CHART_FIX-FRN2"/>
      <sheetName val="SPLIT_A&amp;A_JUNE2"/>
      <sheetName val="BOND_AUGUST2"/>
      <sheetName val="BOND_CAT_2"/>
      <sheetName val="FINAN__ANAL_2"/>
      <sheetName val="COVER_PAGE2"/>
      <sheetName val="MX_EXTRACT1"/>
      <sheetName val="ORIGINAL_SEPT3"/>
      <sheetName val="STATIC_01_OCT3"/>
      <sheetName val="DEALS_SEPT3"/>
      <sheetName val="LISTED_UNLISTED3"/>
      <sheetName val="TABLE_IAS3"/>
      <sheetName val="TOTAL_UNREALIZED3"/>
      <sheetName val="BOOK_ENTRY-PAPER3"/>
      <sheetName val="JAPANESE_YIELD_CURVE3"/>
      <sheetName val="INVEST_BONDS-LDN3"/>
      <sheetName val="GOVM'T_BONDS-LDN3"/>
      <sheetName val="BANK_&amp;_OTH_BONDS-LDN3"/>
      <sheetName val="Τ-Bills_Tirana3"/>
      <sheetName val="CHART_FIX-FRN3"/>
      <sheetName val="SPLIT_A&amp;A_JUNE3"/>
      <sheetName val="BOND_AUGUST3"/>
      <sheetName val="BOND_CAT_3"/>
      <sheetName val="FINAN__ANAL_3"/>
      <sheetName val="COVER_PAGE3"/>
      <sheetName val="MX_EXTRACT2"/>
      <sheetName val="MID_FX_BLOOMBERG"/>
      <sheetName val="List_details"/>
      <sheetName val="ORIGINAL_SEPT4"/>
      <sheetName val="STATIC_01_OCT4"/>
      <sheetName val="DEALS_SEPT4"/>
      <sheetName val="LISTED_UNLISTED4"/>
      <sheetName val="TABLE_IAS4"/>
      <sheetName val="TOTAL_UNREALIZED4"/>
      <sheetName val="BOOK_ENTRY-PAPER4"/>
      <sheetName val="JAPANESE_YIELD_CURVE4"/>
      <sheetName val="INVEST_BONDS-LDN4"/>
      <sheetName val="GOVM'T_BONDS-LDN4"/>
      <sheetName val="BANK_&amp;_OTH_BONDS-LDN4"/>
      <sheetName val="Τ-Bills_Tirana4"/>
      <sheetName val="CHART_FIX-FRN4"/>
      <sheetName val="SPLIT_A&amp;A_JUNE4"/>
      <sheetName val="BOND_AUGUST4"/>
      <sheetName val="BOND_CAT_4"/>
      <sheetName val="FINAN__ANAL_4"/>
      <sheetName val="COVER_PAGE4"/>
      <sheetName val="MX_EXTRACT3"/>
      <sheetName val="MID_FX_BLOOMBERG1"/>
      <sheetName val="List_details1"/>
      <sheetName val="ORIGINAL_SEPT5"/>
      <sheetName val="STATIC_01_OCT5"/>
      <sheetName val="DEALS_SEPT5"/>
      <sheetName val="LISTED_UNLISTED5"/>
      <sheetName val="TABLE_IAS5"/>
      <sheetName val="TOTAL_UNREALIZED5"/>
      <sheetName val="BOOK_ENTRY-PAPER5"/>
      <sheetName val="JAPANESE_YIELD_CURVE5"/>
      <sheetName val="INVEST_BONDS-LDN5"/>
      <sheetName val="GOVM'T_BONDS-LDN5"/>
      <sheetName val="BANK_&amp;_OTH_BONDS-LDN5"/>
      <sheetName val="Τ-Bills_Tirana5"/>
      <sheetName val="CHART_FIX-FRN5"/>
      <sheetName val="SPLIT_A&amp;A_JUNE5"/>
      <sheetName val="BOND_AUGUST5"/>
      <sheetName val="BOND_CAT_5"/>
      <sheetName val="FINAN__ANAL_5"/>
      <sheetName val="COVER_PAGE5"/>
      <sheetName val="MX_EXTRACT4"/>
      <sheetName val="MID_FX_BLOOMBERG2"/>
      <sheetName val="List_details2"/>
      <sheetName val="ORIGINAL_SEPT6"/>
      <sheetName val="STATIC_01_OCT6"/>
      <sheetName val="DEALS_SEPT6"/>
      <sheetName val="LISTED_UNLISTED6"/>
      <sheetName val="TABLE_IAS6"/>
      <sheetName val="TOTAL_UNREALIZED6"/>
      <sheetName val="BOOK_ENTRY-PAPER6"/>
      <sheetName val="JAPANESE_YIELD_CURVE6"/>
      <sheetName val="INVEST_BONDS-LDN6"/>
      <sheetName val="GOVM'T_BONDS-LDN6"/>
      <sheetName val="BANK_&amp;_OTH_BONDS-LDN6"/>
      <sheetName val="Τ-Bills_Tirana6"/>
      <sheetName val="CHART_FIX-FRN6"/>
      <sheetName val="SPLIT_A&amp;A_JUNE6"/>
      <sheetName val="BOND_AUGUST6"/>
      <sheetName val="BOND_CAT_6"/>
      <sheetName val="FINAN__ANAL_6"/>
      <sheetName val="COVER_PAGE6"/>
      <sheetName val="MX_EXTRACT5"/>
      <sheetName val="MID_FX_BLOOMBERG3"/>
      <sheetName val="List_details3"/>
      <sheetName val="ORIGINAL_SEPT7"/>
      <sheetName val="STATIC_01_OCT7"/>
      <sheetName val="DEALS_SEPT7"/>
      <sheetName val="LISTED_UNLISTED7"/>
      <sheetName val="TABLE_IAS7"/>
      <sheetName val="TOTAL_UNREALIZED7"/>
      <sheetName val="BOOK_ENTRY-PAPER7"/>
      <sheetName val="JAPANESE_YIELD_CURVE7"/>
      <sheetName val="INVEST_BONDS-LDN7"/>
      <sheetName val="GOVM'T_BONDS-LDN7"/>
      <sheetName val="BANK_&amp;_OTH_BONDS-LDN7"/>
      <sheetName val="Τ-Bills_Tirana7"/>
      <sheetName val="CHART_FIX-FRN7"/>
      <sheetName val="SPLIT_A&amp;A_JUNE7"/>
      <sheetName val="BOND_AUGUST7"/>
      <sheetName val="BOND_CAT_7"/>
      <sheetName val="FINAN__ANAL_7"/>
      <sheetName val="COVER_PAGE7"/>
      <sheetName val="MX_EXTRACT6"/>
      <sheetName val="MID_FX_BLOOMBERG4"/>
      <sheetName val="List_details4"/>
      <sheetName val="ORIGINAL_SEPT8"/>
      <sheetName val="STATIC_01_OCT8"/>
      <sheetName val="DEALS_SEPT8"/>
      <sheetName val="LISTED_UNLISTED8"/>
      <sheetName val="TABLE_IAS8"/>
      <sheetName val="TOTAL_UNREALIZED8"/>
      <sheetName val="BOOK_ENTRY-PAPER8"/>
      <sheetName val="JAPANESE_YIELD_CURVE8"/>
      <sheetName val="INVEST_BONDS-LDN8"/>
      <sheetName val="GOVM'T_BONDS-LDN8"/>
      <sheetName val="BANK_&amp;_OTH_BONDS-LDN8"/>
      <sheetName val="Τ-Bills_Tirana8"/>
      <sheetName val="CHART_FIX-FRN8"/>
      <sheetName val="SPLIT_A&amp;A_JUNE8"/>
      <sheetName val="BOND_AUGUST8"/>
      <sheetName val="BOND_CAT_8"/>
      <sheetName val="FINAN__ANAL_8"/>
      <sheetName val="COVER_PAGE8"/>
      <sheetName val="MX_EXTRACT7"/>
      <sheetName val="MID_FX_BLOOMBERG5"/>
      <sheetName val="List_details5"/>
      <sheetName val="ORIGINAL_SEPT9"/>
      <sheetName val="STATIC_01_OCT9"/>
      <sheetName val="DEALS_SEPT9"/>
      <sheetName val="LISTED_UNLISTED9"/>
      <sheetName val="TABLE_IAS9"/>
      <sheetName val="TOTAL_UNREALIZED9"/>
      <sheetName val="BOOK_ENTRY-PAPER9"/>
      <sheetName val="JAPANESE_YIELD_CURVE9"/>
      <sheetName val="INVEST_BONDS-LDN9"/>
      <sheetName val="GOVM'T_BONDS-LDN9"/>
      <sheetName val="BANK_&amp;_OTH_BONDS-LDN9"/>
      <sheetName val="Τ-Bills_Tirana9"/>
      <sheetName val="CHART_FIX-FRN9"/>
      <sheetName val="SPLIT_A&amp;A_JUNE9"/>
      <sheetName val="BOND_AUGUST9"/>
      <sheetName val="BOND_CAT_9"/>
      <sheetName val="FINAN__ANAL_9"/>
      <sheetName val="COVER_PAGE9"/>
      <sheetName val="MX_EXTRACT8"/>
      <sheetName val="MID_FX_BLOOMBERG6"/>
      <sheetName val="List_details6"/>
      <sheetName val="ORIGINAL_SEPT10"/>
      <sheetName val="STATIC_01_OCT10"/>
      <sheetName val="DEALS_SEPT10"/>
      <sheetName val="LISTED_UNLISTED10"/>
      <sheetName val="TABLE_IAS10"/>
      <sheetName val="TOTAL_UNREALIZED10"/>
      <sheetName val="BOOK_ENTRY-PAPER10"/>
      <sheetName val="JAPANESE_YIELD_CURVE10"/>
      <sheetName val="INVEST_BONDS-LDN10"/>
      <sheetName val="GOVM'T_BONDS-LDN10"/>
      <sheetName val="BANK_&amp;_OTH_BONDS-LDN10"/>
      <sheetName val="Τ-Bills_Tirana10"/>
      <sheetName val="CHART_FIX-FRN10"/>
      <sheetName val="SPLIT_A&amp;A_JUNE10"/>
      <sheetName val="BOND_AUGUST10"/>
      <sheetName val="BOND_CAT_10"/>
      <sheetName val="FINAN__ANAL_10"/>
      <sheetName val="COVER_PAGE10"/>
      <sheetName val="MX_EXTRACT9"/>
      <sheetName val="MID_FX_BLOOMBERG7"/>
      <sheetName val="List_details7"/>
      <sheetName val="ORIGINAL_SEPT11"/>
      <sheetName val="STATIC_01_OCT11"/>
      <sheetName val="DEALS_SEPT11"/>
      <sheetName val="LISTED_UNLISTED11"/>
      <sheetName val="TABLE_IAS11"/>
      <sheetName val="TOTAL_UNREALIZED11"/>
      <sheetName val="BOOK_ENTRY-PAPER11"/>
      <sheetName val="JAPANESE_YIELD_CURVE11"/>
      <sheetName val="INVEST_BONDS-LDN11"/>
      <sheetName val="GOVM'T_BONDS-LDN11"/>
      <sheetName val="BANK_&amp;_OTH_BONDS-LDN11"/>
      <sheetName val="Τ-Bills_Tirana11"/>
      <sheetName val="CHART_FIX-FRN11"/>
      <sheetName val="SPLIT_A&amp;A_JUNE11"/>
      <sheetName val="BOND_AUGUST11"/>
      <sheetName val="BOND_CAT_11"/>
      <sheetName val="FINAN__ANAL_11"/>
      <sheetName val="COVER_PAGE11"/>
      <sheetName val="MX_EXTRACT10"/>
      <sheetName val="MID_FX_BLOOMBERG8"/>
      <sheetName val="List_details8"/>
      <sheetName val="ORIGINAL_SEPT12"/>
      <sheetName val="STATIC_01_OCT12"/>
      <sheetName val="DEALS_SEPT12"/>
      <sheetName val="LISTED_UNLISTED12"/>
      <sheetName val="TABLE_IAS12"/>
      <sheetName val="TOTAL_UNREALIZED12"/>
      <sheetName val="BOOK_ENTRY-PAPER12"/>
      <sheetName val="JAPANESE_YIELD_CURVE12"/>
      <sheetName val="INVEST_BONDS-LDN12"/>
      <sheetName val="GOVM'T_BONDS-LDN12"/>
      <sheetName val="BANK_&amp;_OTH_BONDS-LDN12"/>
      <sheetName val="Τ-Bills_Tirana12"/>
      <sheetName val="CHART_FIX-FRN12"/>
      <sheetName val="SPLIT_A&amp;A_JUNE12"/>
      <sheetName val="BOND_AUGUST12"/>
      <sheetName val="BOND_CAT_12"/>
      <sheetName val="FINAN__ANAL_12"/>
      <sheetName val="COVER_PAGE12"/>
      <sheetName val="MX_EXTRACT11"/>
      <sheetName val="MID_FX_BLOOMBERG9"/>
      <sheetName val="List_details9"/>
      <sheetName val="ORIGINAL_SEPT13"/>
      <sheetName val="STATIC_01_OCT13"/>
      <sheetName val="DEALS_SEPT13"/>
      <sheetName val="LISTED_UNLISTED13"/>
      <sheetName val="TABLE_IAS13"/>
      <sheetName val="TOTAL_UNREALIZED13"/>
      <sheetName val="BOOK_ENTRY-PAPER13"/>
      <sheetName val="JAPANESE_YIELD_CURVE13"/>
      <sheetName val="INVEST_BONDS-LDN13"/>
      <sheetName val="GOVM'T_BONDS-LDN13"/>
      <sheetName val="BANK_&amp;_OTH_BONDS-LDN13"/>
      <sheetName val="Τ-Bills_Tirana13"/>
      <sheetName val="CHART_FIX-FRN13"/>
      <sheetName val="SPLIT_A&amp;A_JUNE13"/>
      <sheetName val="BOND_AUGUST13"/>
      <sheetName val="BOND_CAT_13"/>
      <sheetName val="FINAN__ANAL_13"/>
      <sheetName val="COVER_PAGE13"/>
      <sheetName val="MX_EXTRACT12"/>
      <sheetName val="MID_FX_BLOOMBERG10"/>
      <sheetName val="List_details10"/>
      <sheetName val="ORIGINAL_SEPT14"/>
      <sheetName val="STATIC_01_OCT14"/>
      <sheetName val="DEALS_SEPT14"/>
      <sheetName val="LISTED_UNLISTED14"/>
      <sheetName val="TABLE_IAS14"/>
      <sheetName val="TOTAL_UNREALIZED14"/>
      <sheetName val="BOOK_ENTRY-PAPER14"/>
      <sheetName val="JAPANESE_YIELD_CURVE14"/>
      <sheetName val="INVEST_BONDS-LDN14"/>
      <sheetName val="GOVM'T_BONDS-LDN14"/>
      <sheetName val="BANK_&amp;_OTH_BONDS-LDN14"/>
      <sheetName val="Τ-Bills_Tirana14"/>
      <sheetName val="CHART_FIX-FRN14"/>
      <sheetName val="SPLIT_A&amp;A_JUNE14"/>
      <sheetName val="BOND_AUGUST14"/>
      <sheetName val="BOND_CAT_14"/>
      <sheetName val="FINAN__ANAL_14"/>
      <sheetName val="COVER_PAGE14"/>
      <sheetName val="MX_EXTRACT13"/>
      <sheetName val="MID_FX_BLOOMBERG11"/>
      <sheetName val="List_details11"/>
      <sheetName val="ORIGINAL_SEPT15"/>
      <sheetName val="STATIC_01_OCT15"/>
      <sheetName val="DEALS_SEPT15"/>
      <sheetName val="LISTED_UNLISTED15"/>
      <sheetName val="TABLE_IAS15"/>
      <sheetName val="TOTAL_UNREALIZED15"/>
      <sheetName val="BOOK_ENTRY-PAPER15"/>
      <sheetName val="JAPANESE_YIELD_CURVE15"/>
      <sheetName val="INVEST_BONDS-LDN15"/>
      <sheetName val="GOVM'T_BONDS-LDN15"/>
      <sheetName val="BANK_&amp;_OTH_BONDS-LDN15"/>
      <sheetName val="Τ-Bills_Tirana15"/>
      <sheetName val="CHART_FIX-FRN15"/>
      <sheetName val="SPLIT_A&amp;A_JUNE15"/>
      <sheetName val="BOND_AUGUST15"/>
      <sheetName val="BOND_CAT_15"/>
      <sheetName val="FINAN__ANAL_15"/>
      <sheetName val="COVER_PAGE15"/>
      <sheetName val="MX_EXTRACT14"/>
      <sheetName val="MID_FX_BLOOMBERG12"/>
      <sheetName val="List_details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refreshError="1"/>
      <sheetData sheetId="78" refreshError="1"/>
      <sheetData sheetId="79" refreshError="1"/>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ΛΗΡΗΣ ΔΗΜΟΣΙΕΥΣΗ Q1 2015"/>
      <sheetName val="FULL PUBLICATION Q1 2015"/>
      <sheetName val="CF GROUP_31.3"/>
      <sheetName val="CF BANK_31.3"/>
      <sheetName val="BS_1001_31.3"/>
      <sheetName val="PL_1001_31.3"/>
      <sheetName val="Κατ.συνολ.αποτελ. _δημοσίευ2015"/>
      <sheetName val="Equity_1001_31.3"/>
      <sheetName val="Στοιχεία και Πληροφορίες_31.3"/>
      <sheetName val="UNITNAME"/>
      <sheetName val="CF_BANK_31_3"/>
    </sheetNames>
    <definedNames>
      <definedName name="dlgBranchEntry_Cancel"/>
    </defined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sheetName val="Termíny"/>
      <sheetName val="Súvaha"/>
      <sheetName val="VZaS"/>
      <sheetName val="Konsolidačné vzťahy"/>
      <sheetName val="Výpis z HÚK + IFRS_úpravy"/>
      <sheetName val="Popis IFRS úprav"/>
      <sheetName val="Devizová pozícia "/>
      <sheetName val="Likvidita"/>
      <sheetName val="Riziko úrokovej sadzby"/>
      <sheetName val="Pohyb dlhodobého majetku "/>
      <sheetName val="Úvery"/>
      <sheetName val="Ostatné aktíva a pasíva"/>
      <sheetName val="Úročenie"/>
      <sheetName val="Záväzky voči bankám"/>
      <sheetName val="Záväzky voči klientom"/>
      <sheetName val="Predstavenstvo, DR, zamestnanci"/>
      <sheetName val="Ostatné náklady a výnosy"/>
      <sheetName val="Peniaze, pohľ. voči bankám"/>
      <sheetName val="Doba a sadzby odpisovania"/>
      <sheetName val="Úvery podľa sektorov"/>
      <sheetName val="Úvery podľa omeškania"/>
    </sheetNames>
    <sheetDataSet>
      <sheetData sheetId="0" refreshError="1"/>
      <sheetData sheetId="1" refreshError="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HDAT"/>
      <sheetName val="BLOOMBERG-OCT01"/>
      <sheetName val="static-1-11-01"/>
      <sheetName val="GOVMT_31.10"/>
      <sheetName val="INVEST_31.10"/>
      <sheetName val="OTHER_31.10"/>
      <sheetName val="BOOK-ENTRY"/>
      <sheetName val="RECONCILIATION"/>
      <sheetName val="ACCRUED"/>
      <sheetName val="UNREALIZED PL"/>
      <sheetName val="BOND ANALYSIS"/>
      <sheetName val="FINAN. ANAL."/>
      <sheetName val="CHART FIX-FRN"/>
      <sheetName val="TABLE"/>
      <sheetName val="JAPANESE YIELD CURVE"/>
      <sheetName val="AveragePricesHDAT"/>
      <sheetName val="averageBloomberg"/>
      <sheetName val="LISTED-UNLISTED"/>
      <sheetName val="ORIGINAL SEPT"/>
      <sheetName val="STATIC 01 OCT"/>
      <sheetName val="DEALS SEPT"/>
      <sheetName val="LISTED UNLISTED"/>
      <sheetName val="IAS-KONTOS"/>
      <sheetName val="TABLE IAS"/>
      <sheetName val="PIVOT-LDN-UNREALIZED"/>
      <sheetName val="UNREALIZED"/>
      <sheetName val="TOTAL UNREALIZED"/>
      <sheetName val="ΗΔΑΤ"/>
      <sheetName val="bloomberg-mid-0901"/>
      <sheetName val="BOOK ENTRY-PAPER"/>
      <sheetName val="INVEST BONDS-LDN"/>
      <sheetName val="GOVM'T BONDS-LDN"/>
      <sheetName val="BANK &amp; OTH BONDS-LDN"/>
      <sheetName val="REVERSE-REPOSLDN"/>
      <sheetName val="CORPORATE"/>
      <sheetName val="Τ-Bills Tirana"/>
      <sheetName val="SPLIT A&amp;A JUNE"/>
      <sheetName val="BOND AUGUST"/>
      <sheetName val="PIVOT-LDN"/>
      <sheetName val="BLOOMB-LIST"/>
      <sheetName val="DURATION"/>
      <sheetName val="BOND CAT."/>
      <sheetName val="COVER PAGE"/>
      <sheetName val="Bond_October"/>
      <sheetName val="GOVMT_31_10"/>
      <sheetName val="INVEST_31_10"/>
      <sheetName val="OTHER_31_10"/>
      <sheetName val="UNREALIZED_PL"/>
      <sheetName val="BOND_ANALYSIS"/>
      <sheetName val="FINAN__ANAL_"/>
      <sheetName val="CHART_FIX-FRN"/>
      <sheetName val="JAPANESE_YIELD_CURVE"/>
      <sheetName val="ORIGINAL_SEPT"/>
      <sheetName val="STATIC_01_OCT"/>
      <sheetName val="DEALS_SEPT"/>
      <sheetName val="LISTED_UNLISTED"/>
      <sheetName val="TABLE_IAS"/>
      <sheetName val="TOTAL_UNREALIZED"/>
      <sheetName val="BOOK_ENTRY-PAPER"/>
      <sheetName val="INVEST_BONDS-LDN"/>
      <sheetName val="GOVM'T_BONDS-LDN"/>
      <sheetName val="BANK_&amp;_OTH_BONDS-LDN"/>
      <sheetName val="Τ-Bills_Tirana"/>
      <sheetName val="SPLIT_A&amp;A_JUNE"/>
      <sheetName val="BOND_AUGUST"/>
      <sheetName val="BOND_CAT_"/>
      <sheetName val="COVER_PAGE"/>
      <sheetName val="GOVMT_31_101"/>
      <sheetName val="INVEST_31_101"/>
      <sheetName val="OTHER_31_101"/>
      <sheetName val="UNREALIZED_PL1"/>
      <sheetName val="BOND_ANALYSIS1"/>
      <sheetName val="FINAN__ANAL_1"/>
      <sheetName val="CHART_FIX-FRN1"/>
      <sheetName val="JAPANESE_YIELD_CURVE1"/>
      <sheetName val="ORIGINAL_SEPT1"/>
      <sheetName val="STATIC_01_OCT1"/>
      <sheetName val="DEALS_SEPT1"/>
      <sheetName val="LISTED_UNLISTED1"/>
      <sheetName val="TABLE_IAS1"/>
      <sheetName val="TOTAL_UNREALIZED1"/>
      <sheetName val="BOOK_ENTRY-PAPER1"/>
      <sheetName val="INVEST_BONDS-LDN1"/>
      <sheetName val="GOVM'T_BONDS-LDN1"/>
      <sheetName val="BANK_&amp;_OTH_BONDS-LDN1"/>
      <sheetName val="Τ-Bills_Tirana1"/>
      <sheetName val="SPLIT_A&amp;A_JUNE1"/>
      <sheetName val="BOND_AUGUST1"/>
      <sheetName val="BOND_CAT_1"/>
      <sheetName val="COVER_PAGE1"/>
      <sheetName val="GOVMT_31_102"/>
      <sheetName val="INVEST_31_102"/>
      <sheetName val="OTHER_31_102"/>
      <sheetName val="UNREALIZED_PL2"/>
      <sheetName val="BOND_ANALYSIS2"/>
      <sheetName val="FINAN__ANAL_2"/>
      <sheetName val="CHART_FIX-FRN2"/>
      <sheetName val="JAPANESE_YIELD_CURVE2"/>
      <sheetName val="ORIGINAL_SEPT2"/>
      <sheetName val="STATIC_01_OCT2"/>
      <sheetName val="DEALS_SEPT2"/>
      <sheetName val="LISTED_UNLISTED2"/>
      <sheetName val="TABLE_IAS2"/>
      <sheetName val="TOTAL_UNREALIZED2"/>
      <sheetName val="BOOK_ENTRY-PAPER2"/>
      <sheetName val="INVEST_BONDS-LDN2"/>
      <sheetName val="GOVM'T_BONDS-LDN2"/>
      <sheetName val="BANK_&amp;_OTH_BONDS-LDN2"/>
      <sheetName val="Τ-Bills_Tirana2"/>
      <sheetName val="SPLIT_A&amp;A_JUNE2"/>
      <sheetName val="BOND_AUGUST2"/>
      <sheetName val="BOND_CAT_2"/>
      <sheetName val="COVER_PAGE2"/>
      <sheetName val="GOVMT_31_103"/>
      <sheetName val="INVEST_31_103"/>
      <sheetName val="OTHER_31_103"/>
      <sheetName val="UNREALIZED_PL3"/>
      <sheetName val="BOND_ANALYSIS3"/>
      <sheetName val="FINAN__ANAL_3"/>
      <sheetName val="CHART_FIX-FRN3"/>
      <sheetName val="JAPANESE_YIELD_CURVE3"/>
      <sheetName val="ORIGINAL_SEPT3"/>
      <sheetName val="STATIC_01_OCT3"/>
      <sheetName val="DEALS_SEPT3"/>
      <sheetName val="LISTED_UNLISTED3"/>
      <sheetName val="TABLE_IAS3"/>
      <sheetName val="TOTAL_UNREALIZED3"/>
      <sheetName val="BOOK_ENTRY-PAPER3"/>
      <sheetName val="INVEST_BONDS-LDN3"/>
      <sheetName val="GOVM'T_BONDS-LDN3"/>
      <sheetName val="BANK_&amp;_OTH_BONDS-LDN3"/>
      <sheetName val="Τ-Bills_Tirana3"/>
      <sheetName val="SPLIT_A&amp;A_JUNE3"/>
      <sheetName val="BOND_AUGUST3"/>
      <sheetName val="BOND_CAT_3"/>
      <sheetName val="COVER_PAGE3"/>
      <sheetName val="GOVMT_31_104"/>
      <sheetName val="INVEST_31_104"/>
      <sheetName val="OTHER_31_104"/>
      <sheetName val="UNREALIZED_PL4"/>
      <sheetName val="BOND_ANALYSIS4"/>
      <sheetName val="FINAN__ANAL_4"/>
      <sheetName val="CHART_FIX-FRN4"/>
      <sheetName val="JAPANESE_YIELD_CURVE4"/>
      <sheetName val="ORIGINAL_SEPT4"/>
      <sheetName val="STATIC_01_OCT4"/>
      <sheetName val="DEALS_SEPT4"/>
      <sheetName val="LISTED_UNLISTED4"/>
      <sheetName val="TABLE_IAS4"/>
      <sheetName val="TOTAL_UNREALIZED4"/>
      <sheetName val="BOOK_ENTRY-PAPER4"/>
      <sheetName val="INVEST_BONDS-LDN4"/>
      <sheetName val="GOVM'T_BONDS-LDN4"/>
      <sheetName val="BANK_&amp;_OTH_BONDS-LDN4"/>
      <sheetName val="Τ-Bills_Tirana4"/>
      <sheetName val="SPLIT_A&amp;A_JUNE4"/>
      <sheetName val="BOND_AUGUST4"/>
      <sheetName val="BOND_CAT_4"/>
      <sheetName val="COVER_PAGE4"/>
      <sheetName val="GOVMT_31_105"/>
      <sheetName val="INVEST_31_105"/>
      <sheetName val="OTHER_31_105"/>
      <sheetName val="UNREALIZED_PL5"/>
      <sheetName val="BOND_ANALYSIS5"/>
      <sheetName val="FINAN__ANAL_5"/>
      <sheetName val="CHART_FIX-FRN5"/>
      <sheetName val="JAPANESE_YIELD_CURVE5"/>
      <sheetName val="ORIGINAL_SEPT5"/>
      <sheetName val="STATIC_01_OCT5"/>
      <sheetName val="DEALS_SEPT5"/>
      <sheetName val="LISTED_UNLISTED5"/>
      <sheetName val="TABLE_IAS5"/>
      <sheetName val="TOTAL_UNREALIZED5"/>
      <sheetName val="BOOK_ENTRY-PAPER5"/>
      <sheetName val="INVEST_BONDS-LDN5"/>
      <sheetName val="GOVM'T_BONDS-LDN5"/>
      <sheetName val="BANK_&amp;_OTH_BONDS-LDN5"/>
      <sheetName val="Τ-Bills_Tirana5"/>
      <sheetName val="SPLIT_A&amp;A_JUNE5"/>
      <sheetName val="BOND_AUGUST5"/>
      <sheetName val="BOND_CAT_5"/>
      <sheetName val="COVER_PAGE5"/>
      <sheetName val="GOVMT_31_106"/>
      <sheetName val="INVEST_31_106"/>
      <sheetName val="OTHER_31_106"/>
      <sheetName val="UNREALIZED_PL6"/>
      <sheetName val="BOND_ANALYSIS6"/>
      <sheetName val="FINAN__ANAL_6"/>
      <sheetName val="CHART_FIX-FRN6"/>
      <sheetName val="JAPANESE_YIELD_CURVE6"/>
      <sheetName val="ORIGINAL_SEPT6"/>
      <sheetName val="STATIC_01_OCT6"/>
      <sheetName val="DEALS_SEPT6"/>
      <sheetName val="LISTED_UNLISTED6"/>
      <sheetName val="TABLE_IAS6"/>
      <sheetName val="TOTAL_UNREALIZED6"/>
      <sheetName val="BOOK_ENTRY-PAPER6"/>
      <sheetName val="INVEST_BONDS-LDN6"/>
      <sheetName val="GOVM'T_BONDS-LDN6"/>
      <sheetName val="BANK_&amp;_OTH_BONDS-LDN6"/>
      <sheetName val="Τ-Bills_Tirana6"/>
      <sheetName val="SPLIT_A&amp;A_JUNE6"/>
      <sheetName val="BOND_AUGUST6"/>
      <sheetName val="BOND_CAT_6"/>
      <sheetName val="COVER_PAGE6"/>
      <sheetName val="GOVMT_31_107"/>
      <sheetName val="INVEST_31_107"/>
      <sheetName val="OTHER_31_107"/>
      <sheetName val="UNREALIZED_PL7"/>
      <sheetName val="BOND_ANALYSIS7"/>
      <sheetName val="FINAN__ANAL_7"/>
      <sheetName val="CHART_FIX-FRN7"/>
      <sheetName val="JAPANESE_YIELD_CURVE7"/>
      <sheetName val="ORIGINAL_SEPT7"/>
      <sheetName val="STATIC_01_OCT7"/>
      <sheetName val="DEALS_SEPT7"/>
      <sheetName val="LISTED_UNLISTED7"/>
      <sheetName val="TABLE_IAS7"/>
      <sheetName val="TOTAL_UNREALIZED7"/>
      <sheetName val="BOOK_ENTRY-PAPER7"/>
      <sheetName val="INVEST_BONDS-LDN7"/>
      <sheetName val="GOVM'T_BONDS-LDN7"/>
      <sheetName val="BANK_&amp;_OTH_BONDS-LDN7"/>
      <sheetName val="Τ-Bills_Tirana7"/>
      <sheetName val="SPLIT_A&amp;A_JUNE7"/>
      <sheetName val="BOND_AUGUST7"/>
      <sheetName val="BOND_CAT_7"/>
      <sheetName val="COVER_PAGE7"/>
      <sheetName val="GOVMT_31_108"/>
      <sheetName val="INVEST_31_108"/>
      <sheetName val="OTHER_31_108"/>
      <sheetName val="UNREALIZED_PL8"/>
      <sheetName val="BOND_ANALYSIS8"/>
      <sheetName val="FINAN__ANAL_8"/>
      <sheetName val="CHART_FIX-FRN8"/>
      <sheetName val="JAPANESE_YIELD_CURVE8"/>
      <sheetName val="ORIGINAL_SEPT8"/>
      <sheetName val="STATIC_01_OCT8"/>
      <sheetName val="DEALS_SEPT8"/>
      <sheetName val="LISTED_UNLISTED8"/>
      <sheetName val="TABLE_IAS8"/>
      <sheetName val="TOTAL_UNREALIZED8"/>
      <sheetName val="BOOK_ENTRY-PAPER8"/>
      <sheetName val="INVEST_BONDS-LDN8"/>
      <sheetName val="GOVM'T_BONDS-LDN8"/>
      <sheetName val="BANK_&amp;_OTH_BONDS-LDN8"/>
      <sheetName val="Τ-Bills_Tirana8"/>
      <sheetName val="SPLIT_A&amp;A_JUNE8"/>
      <sheetName val="BOND_AUGUST8"/>
      <sheetName val="BOND_CAT_8"/>
      <sheetName val="COVER_PAGE8"/>
      <sheetName val="GOVMT_31_109"/>
      <sheetName val="INVEST_31_109"/>
      <sheetName val="OTHER_31_109"/>
      <sheetName val="UNREALIZED_PL9"/>
      <sheetName val="BOND_ANALYSIS9"/>
      <sheetName val="FINAN__ANAL_9"/>
      <sheetName val="CHART_FIX-FRN9"/>
      <sheetName val="JAPANESE_YIELD_CURVE9"/>
      <sheetName val="ORIGINAL_SEPT9"/>
      <sheetName val="STATIC_01_OCT9"/>
      <sheetName val="DEALS_SEPT9"/>
      <sheetName val="LISTED_UNLISTED9"/>
      <sheetName val="TABLE_IAS9"/>
      <sheetName val="TOTAL_UNREALIZED9"/>
      <sheetName val="BOOK_ENTRY-PAPER9"/>
      <sheetName val="INVEST_BONDS-LDN9"/>
      <sheetName val="GOVM'T_BONDS-LDN9"/>
      <sheetName val="BANK_&amp;_OTH_BONDS-LDN9"/>
      <sheetName val="Τ-Bills_Tirana9"/>
      <sheetName val="SPLIT_A&amp;A_JUNE9"/>
      <sheetName val="BOND_AUGUST9"/>
      <sheetName val="BOND_CAT_9"/>
      <sheetName val="COVER_PAGE9"/>
      <sheetName val="GOVMT_31_1010"/>
      <sheetName val="INVEST_31_1010"/>
      <sheetName val="OTHER_31_1010"/>
      <sheetName val="UNREALIZED_PL10"/>
      <sheetName val="BOND_ANALYSIS10"/>
      <sheetName val="FINAN__ANAL_10"/>
      <sheetName val="CHART_FIX-FRN10"/>
      <sheetName val="JAPANESE_YIELD_CURVE10"/>
      <sheetName val="ORIGINAL_SEPT10"/>
      <sheetName val="STATIC_01_OCT10"/>
      <sheetName val="DEALS_SEPT10"/>
      <sheetName val="LISTED_UNLISTED10"/>
      <sheetName val="TABLE_IAS10"/>
      <sheetName val="TOTAL_UNREALIZED10"/>
      <sheetName val="BOOK_ENTRY-PAPER10"/>
      <sheetName val="INVEST_BONDS-LDN10"/>
      <sheetName val="GOVM'T_BONDS-LDN10"/>
      <sheetName val="BANK_&amp;_OTH_BONDS-LDN10"/>
      <sheetName val="Τ-Bills_Tirana10"/>
      <sheetName val="SPLIT_A&amp;A_JUNE10"/>
      <sheetName val="BOND_AUGUST10"/>
      <sheetName val="BOND_CAT_10"/>
      <sheetName val="COVER_PAGE10"/>
      <sheetName val="GOVMT_31_1011"/>
      <sheetName val="INVEST_31_1011"/>
      <sheetName val="OTHER_31_1011"/>
      <sheetName val="UNREALIZED_PL11"/>
      <sheetName val="BOND_ANALYSIS11"/>
      <sheetName val="FINAN__ANAL_11"/>
      <sheetName val="CHART_FIX-FRN11"/>
      <sheetName val="JAPANESE_YIELD_CURVE11"/>
      <sheetName val="ORIGINAL_SEPT11"/>
      <sheetName val="STATIC_01_OCT11"/>
      <sheetName val="DEALS_SEPT11"/>
      <sheetName val="LISTED_UNLISTED11"/>
      <sheetName val="TABLE_IAS11"/>
      <sheetName val="TOTAL_UNREALIZED11"/>
      <sheetName val="BOOK_ENTRY-PAPER11"/>
      <sheetName val="INVEST_BONDS-LDN11"/>
      <sheetName val="GOVM'T_BONDS-LDN11"/>
      <sheetName val="BANK_&amp;_OTH_BONDS-LDN11"/>
      <sheetName val="Τ-Bills_Tirana11"/>
      <sheetName val="SPLIT_A&amp;A_JUNE11"/>
      <sheetName val="BOND_AUGUST11"/>
      <sheetName val="BOND_CAT_11"/>
      <sheetName val="COVER_PAGE11"/>
      <sheetName val="GOVMT_31_1012"/>
      <sheetName val="INVEST_31_1012"/>
      <sheetName val="OTHER_31_1012"/>
      <sheetName val="UNREALIZED_PL12"/>
      <sheetName val="BOND_ANALYSIS12"/>
      <sheetName val="FINAN__ANAL_12"/>
      <sheetName val="CHART_FIX-FRN12"/>
      <sheetName val="JAPANESE_YIELD_CURVE12"/>
      <sheetName val="ORIGINAL_SEPT12"/>
      <sheetName val="STATIC_01_OCT12"/>
      <sheetName val="DEALS_SEPT12"/>
      <sheetName val="LISTED_UNLISTED12"/>
      <sheetName val="TABLE_IAS12"/>
      <sheetName val="TOTAL_UNREALIZED12"/>
      <sheetName val="BOOK_ENTRY-PAPER12"/>
      <sheetName val="INVEST_BONDS-LDN12"/>
      <sheetName val="GOVM'T_BONDS-LDN12"/>
      <sheetName val="BANK_&amp;_OTH_BONDS-LDN12"/>
      <sheetName val="Τ-Bills_Tirana12"/>
      <sheetName val="SPLIT_A&amp;A_JUNE12"/>
      <sheetName val="BOND_AUGUST12"/>
      <sheetName val="BOND_CAT_12"/>
      <sheetName val="COVER_PAGE12"/>
      <sheetName val="GOVMT_31_1013"/>
      <sheetName val="INVEST_31_1013"/>
      <sheetName val="OTHER_31_1013"/>
      <sheetName val="UNREALIZED_PL13"/>
      <sheetName val="BOND_ANALYSIS13"/>
      <sheetName val="FINAN__ANAL_13"/>
      <sheetName val="CHART_FIX-FRN13"/>
      <sheetName val="JAPANESE_YIELD_CURVE13"/>
      <sheetName val="ORIGINAL_SEPT13"/>
      <sheetName val="STATIC_01_OCT13"/>
      <sheetName val="DEALS_SEPT13"/>
      <sheetName val="LISTED_UNLISTED13"/>
      <sheetName val="TABLE_IAS13"/>
      <sheetName val="TOTAL_UNREALIZED13"/>
      <sheetName val="BOOK_ENTRY-PAPER13"/>
      <sheetName val="INVEST_BONDS-LDN13"/>
      <sheetName val="GOVM'T_BONDS-LDN13"/>
      <sheetName val="BANK_&amp;_OTH_BONDS-LDN13"/>
      <sheetName val="Τ-Bills_Tirana13"/>
      <sheetName val="SPLIT_A&amp;A_JUNE13"/>
      <sheetName val="BOND_AUGUST13"/>
      <sheetName val="BOND_CAT_13"/>
      <sheetName val="COVER_PAGE13"/>
      <sheetName val="GOVMT_31_1014"/>
      <sheetName val="INVEST_31_1014"/>
      <sheetName val="OTHER_31_1014"/>
      <sheetName val="UNREALIZED_PL14"/>
      <sheetName val="BOND_ANALYSIS14"/>
      <sheetName val="FINAN__ANAL_14"/>
      <sheetName val="CHART_FIX-FRN14"/>
      <sheetName val="JAPANESE_YIELD_CURVE14"/>
      <sheetName val="ORIGINAL_SEPT14"/>
      <sheetName val="STATIC_01_OCT14"/>
      <sheetName val="DEALS_SEPT14"/>
      <sheetName val="LISTED_UNLISTED14"/>
      <sheetName val="TABLE_IAS14"/>
      <sheetName val="TOTAL_UNREALIZED14"/>
      <sheetName val="BOOK_ENTRY-PAPER14"/>
      <sheetName val="INVEST_BONDS-LDN14"/>
      <sheetName val="GOVM'T_BONDS-LDN14"/>
      <sheetName val="BANK_&amp;_OTH_BONDS-LDN14"/>
      <sheetName val="Τ-Bills_Tirana14"/>
      <sheetName val="SPLIT_A&amp;A_JUNE14"/>
      <sheetName val="BOND_AUGUST14"/>
      <sheetName val="BOND_CAT_14"/>
      <sheetName val="COVER_PAGE14"/>
      <sheetName val="GOVMT_31_1015"/>
      <sheetName val="INVEST_31_1015"/>
      <sheetName val="OTHER_31_1015"/>
      <sheetName val="UNREALIZED_PL15"/>
      <sheetName val="BOND_ANALYSIS15"/>
      <sheetName val="FINAN__ANAL_15"/>
      <sheetName val="CHART_FIX-FRN15"/>
      <sheetName val="JAPANESE_YIELD_CURVE15"/>
      <sheetName val="ORIGINAL_SEPT15"/>
      <sheetName val="STATIC_01_OCT15"/>
      <sheetName val="DEALS_SEPT15"/>
      <sheetName val="LISTED_UNLISTED15"/>
      <sheetName val="TABLE_IAS15"/>
      <sheetName val="TOTAL_UNREALIZED15"/>
      <sheetName val="BOOK_ENTRY-PAPER15"/>
      <sheetName val="INVEST_BONDS-LDN15"/>
      <sheetName val="GOVM'T_BONDS-LDN15"/>
      <sheetName val="BANK_&amp;_OTH_BONDS-LDN15"/>
      <sheetName val="Τ-Bills_Tirana15"/>
      <sheetName val="SPLIT_A&amp;A_JUNE15"/>
      <sheetName val="BOND_AUGUST15"/>
      <sheetName val="BOND_CAT_15"/>
      <sheetName val="COVER_PAGE15"/>
    </sheetNames>
    <sheetDataSet>
      <sheetData sheetId="0"/>
      <sheetData sheetId="1"/>
      <sheetData sheetId="2"/>
      <sheetData sheetId="3"/>
      <sheetData sheetId="4">
        <row r="7">
          <cell r="G7" t="str">
            <v>EUR</v>
          </cell>
        </row>
      </sheetData>
      <sheetData sheetId="5">
        <row r="6">
          <cell r="H6" t="str">
            <v>USD</v>
          </cell>
        </row>
      </sheetData>
      <sheetData sheetId="6">
        <row r="7">
          <cell r="G7" t="str">
            <v>GRD</v>
          </cell>
        </row>
      </sheetData>
      <sheetData sheetId="7">
        <row r="2">
          <cell r="U2">
            <v>962624999.3549999</v>
          </cell>
        </row>
      </sheetData>
      <sheetData sheetId="8"/>
      <sheetData sheetId="9">
        <row r="1">
          <cell r="A1" t="str">
            <v>ΗΜΕΡΟΜΗΝΙΑ ΑΝΑΦΟΡΑΣ</v>
          </cell>
        </row>
      </sheetData>
      <sheetData sheetId="10"/>
      <sheetData sheetId="11" refreshError="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7">
          <cell r="G7" t="str">
            <v>EUR</v>
          </cell>
        </row>
      </sheetData>
      <sheetData sheetId="46">
        <row r="6">
          <cell r="H6" t="str">
            <v>USD</v>
          </cell>
        </row>
      </sheetData>
      <sheetData sheetId="47">
        <row r="7">
          <cell r="G7" t="str">
            <v>GRD</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7">
          <cell r="G7" t="str">
            <v>EUR</v>
          </cell>
        </row>
      </sheetData>
      <sheetData sheetId="69">
        <row r="6">
          <cell r="H6" t="str">
            <v>USD</v>
          </cell>
        </row>
      </sheetData>
      <sheetData sheetId="70">
        <row r="7">
          <cell r="G7" t="str">
            <v>GRD</v>
          </cell>
        </row>
      </sheetData>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ow r="7">
          <cell r="G7" t="str">
            <v>EUR</v>
          </cell>
        </row>
      </sheetData>
      <sheetData sheetId="92">
        <row r="6">
          <cell r="H6" t="str">
            <v>USD</v>
          </cell>
        </row>
      </sheetData>
      <sheetData sheetId="93">
        <row r="7">
          <cell r="G7" t="str">
            <v>GRD</v>
          </cell>
        </row>
      </sheetData>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ow r="7">
          <cell r="G7" t="str">
            <v>EUR</v>
          </cell>
        </row>
      </sheetData>
      <sheetData sheetId="115">
        <row r="6">
          <cell r="H6" t="str">
            <v>USD</v>
          </cell>
        </row>
      </sheetData>
      <sheetData sheetId="116">
        <row r="7">
          <cell r="G7" t="str">
            <v>GRD</v>
          </cell>
        </row>
      </sheetData>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ow r="7">
          <cell r="G7" t="str">
            <v>EUR</v>
          </cell>
        </row>
      </sheetData>
      <sheetData sheetId="138">
        <row r="6">
          <cell r="H6" t="str">
            <v>USD</v>
          </cell>
        </row>
      </sheetData>
      <sheetData sheetId="139">
        <row r="7">
          <cell r="G7" t="str">
            <v>GRD</v>
          </cell>
        </row>
      </sheetData>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ow r="7">
          <cell r="G7" t="str">
            <v>EUR</v>
          </cell>
        </row>
      </sheetData>
      <sheetData sheetId="161">
        <row r="6">
          <cell r="H6" t="str">
            <v>USD</v>
          </cell>
        </row>
      </sheetData>
      <sheetData sheetId="162">
        <row r="7">
          <cell r="G7" t="str">
            <v>GRD</v>
          </cell>
        </row>
      </sheetData>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7">
          <cell r="G7" t="str">
            <v>EUR</v>
          </cell>
        </row>
      </sheetData>
      <sheetData sheetId="184">
        <row r="6">
          <cell r="H6" t="str">
            <v>USD</v>
          </cell>
        </row>
      </sheetData>
      <sheetData sheetId="185">
        <row r="7">
          <cell r="G7" t="str">
            <v>GRD</v>
          </cell>
        </row>
      </sheetData>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ow r="7">
          <cell r="G7" t="str">
            <v>EUR</v>
          </cell>
        </row>
      </sheetData>
      <sheetData sheetId="207">
        <row r="6">
          <cell r="H6" t="str">
            <v>USD</v>
          </cell>
        </row>
      </sheetData>
      <sheetData sheetId="208">
        <row r="7">
          <cell r="G7" t="str">
            <v>GRD</v>
          </cell>
        </row>
      </sheetData>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row r="7">
          <cell r="G7" t="str">
            <v>EUR</v>
          </cell>
        </row>
      </sheetData>
      <sheetData sheetId="230">
        <row r="6">
          <cell r="H6" t="str">
            <v>USD</v>
          </cell>
        </row>
      </sheetData>
      <sheetData sheetId="231">
        <row r="7">
          <cell r="G7" t="str">
            <v>GRD</v>
          </cell>
        </row>
      </sheetData>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row r="7">
          <cell r="G7" t="str">
            <v>EUR</v>
          </cell>
        </row>
      </sheetData>
      <sheetData sheetId="253">
        <row r="6">
          <cell r="H6" t="str">
            <v>USD</v>
          </cell>
        </row>
      </sheetData>
      <sheetData sheetId="254">
        <row r="7">
          <cell r="G7" t="str">
            <v>GRD</v>
          </cell>
        </row>
      </sheetData>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row r="7">
          <cell r="G7" t="str">
            <v>EUR</v>
          </cell>
        </row>
      </sheetData>
      <sheetData sheetId="276">
        <row r="6">
          <cell r="H6" t="str">
            <v>USD</v>
          </cell>
        </row>
      </sheetData>
      <sheetData sheetId="277">
        <row r="7">
          <cell r="G7" t="str">
            <v>GRD</v>
          </cell>
        </row>
      </sheetData>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row r="7">
          <cell r="G7" t="str">
            <v>EUR</v>
          </cell>
        </row>
      </sheetData>
      <sheetData sheetId="299">
        <row r="6">
          <cell r="H6" t="str">
            <v>USD</v>
          </cell>
        </row>
      </sheetData>
      <sheetData sheetId="300">
        <row r="7">
          <cell r="G7" t="str">
            <v>GRD</v>
          </cell>
        </row>
      </sheetData>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row r="7">
          <cell r="G7" t="str">
            <v>EUR</v>
          </cell>
        </row>
      </sheetData>
      <sheetData sheetId="322">
        <row r="6">
          <cell r="H6" t="str">
            <v>USD</v>
          </cell>
        </row>
      </sheetData>
      <sheetData sheetId="323">
        <row r="7">
          <cell r="G7" t="str">
            <v>GRD</v>
          </cell>
        </row>
      </sheetData>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row r="7">
          <cell r="G7" t="str">
            <v>EUR</v>
          </cell>
        </row>
      </sheetData>
      <sheetData sheetId="345">
        <row r="6">
          <cell r="H6" t="str">
            <v>USD</v>
          </cell>
        </row>
      </sheetData>
      <sheetData sheetId="346">
        <row r="7">
          <cell r="G7" t="str">
            <v>GRD</v>
          </cell>
        </row>
      </sheetData>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row r="7">
          <cell r="G7" t="str">
            <v>EUR</v>
          </cell>
        </row>
      </sheetData>
      <sheetData sheetId="368">
        <row r="6">
          <cell r="H6" t="str">
            <v>USD</v>
          </cell>
        </row>
      </sheetData>
      <sheetData sheetId="369">
        <row r="7">
          <cell r="G7" t="str">
            <v>GRD</v>
          </cell>
        </row>
      </sheetData>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row r="7">
          <cell r="G7" t="str">
            <v>EUR</v>
          </cell>
        </row>
      </sheetData>
      <sheetData sheetId="391">
        <row r="6">
          <cell r="H6" t="str">
            <v>USD</v>
          </cell>
        </row>
      </sheetData>
      <sheetData sheetId="392">
        <row r="7">
          <cell r="G7" t="str">
            <v>GRD</v>
          </cell>
        </row>
      </sheetData>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ítulos Junho 96 - Suc.Ext."/>
      <sheetName val="carteira-Sucursais"/>
      <sheetName val="Apoio ao Invent."/>
      <sheetName val="9.2  ANEXO 16"/>
      <sheetName val="Folha1"/>
      <sheetName val="9.2  ANEXO 16 Portug"/>
      <sheetName val="Off-Shore"/>
      <sheetName val="buckets | week"/>
      <sheetName val="Títulos_Junho_96_-_Suc_Ext_"/>
      <sheetName val="Apoio_ao_Invent_"/>
      <sheetName val="9_2__ANEXO_16"/>
      <sheetName val="9_2__ANEXO_16_Portug"/>
      <sheetName val="Títulos_Junho_96_-_Suc_Ext_1"/>
      <sheetName val="Apoio_ao_Invent_1"/>
      <sheetName val="9_2__ANEXO_161"/>
      <sheetName val="9_2__ANEXO_16_Portug1"/>
      <sheetName val="buckets_|_week"/>
      <sheetName val="Títulos_Junho_96_-_Suc_Ext_2"/>
      <sheetName val="Apoio_ao_Invent_2"/>
      <sheetName val="9_2__ANEXO_162"/>
      <sheetName val="9_2__ANEXO_16_Portug2"/>
      <sheetName val="buckets_|_week1"/>
      <sheetName val="Títulos_Junho_96_-_Suc_Ext_3"/>
      <sheetName val="Apoio_ao_Invent_3"/>
      <sheetName val="9_2__ANEXO_163"/>
      <sheetName val="9_2__ANEXO_16_Portug3"/>
      <sheetName val="buckets_|_week2"/>
      <sheetName val="Lists"/>
      <sheetName val="Títulos_Junho_96_-_Suc_Ext_4"/>
      <sheetName val="Apoio_ao_Invent_4"/>
      <sheetName val="9_2__ANEXO_164"/>
      <sheetName val="9_2__ANEXO_16_Portug4"/>
      <sheetName val="buckets_|_week3"/>
      <sheetName val="Títulos_Junho_96_-_Suc_Ext_5"/>
      <sheetName val="Apoio_ao_Invent_5"/>
      <sheetName val="9_2__ANEXO_165"/>
      <sheetName val="9_2__ANEXO_16_Portug5"/>
      <sheetName val="buckets_|_week4"/>
      <sheetName val="Títulos_Junho_96_-_Suc_Ext_6"/>
      <sheetName val="Apoio_ao_Invent_6"/>
      <sheetName val="9_2__ANEXO_166"/>
      <sheetName val="9_2__ANEXO_16_Portug6"/>
      <sheetName val="buckets_|_week5"/>
      <sheetName val="Títulos_Junho_96_-_Suc_Ext_7"/>
      <sheetName val="Apoio_ao_Invent_7"/>
      <sheetName val="9_2__ANEXO_167"/>
      <sheetName val="9_2__ANEXO_16_Portug7"/>
      <sheetName val="buckets_|_week6"/>
      <sheetName val="Títulos_Junho_96_-_Suc_Ext_8"/>
      <sheetName val="Apoio_ao_Invent_8"/>
      <sheetName val="9_2__ANEXO_168"/>
      <sheetName val="9_2__ANEXO_16_Portug8"/>
      <sheetName val="buckets_|_week7"/>
      <sheetName val="Títulos_Junho_96_-_Suc_Ext_9"/>
      <sheetName val="Apoio_ao_Invent_9"/>
      <sheetName val="9_2__ANEXO_169"/>
      <sheetName val="9_2__ANEXO_16_Portug9"/>
      <sheetName val="buckets_|_week8"/>
      <sheetName val="Títulos_Junho_96_-_Suc_Ext_10"/>
      <sheetName val="Apoio_ao_Invent_10"/>
      <sheetName val="9_2__ANEXO_1610"/>
      <sheetName val="9_2__ANEXO_16_Portug10"/>
      <sheetName val="buckets_|_week9"/>
      <sheetName val="Títulos_Junho_96_-_Suc_Ext_11"/>
      <sheetName val="Apoio_ao_Invent_11"/>
      <sheetName val="9_2__ANEXO_1611"/>
      <sheetName val="9_2__ANEXO_16_Portug11"/>
      <sheetName val="buckets_|_week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56BE7-374D-4323-B651-ED5CF71B2573}">
  <sheetPr codeName="Sheet28">
    <tabColor rgb="FF8DB4E2"/>
  </sheetPr>
  <dimension ref="A1:H16"/>
  <sheetViews>
    <sheetView showGridLines="0" workbookViewId="0">
      <selection activeCell="B16" sqref="B16"/>
    </sheetView>
  </sheetViews>
  <sheetFormatPr defaultColWidth="9.140625" defaultRowHeight="14.25"/>
  <cols>
    <col min="1" max="1" width="79.42578125" style="310" bestFit="1" customWidth="1"/>
    <col min="2" max="4" width="6.5703125" style="310" bestFit="1" customWidth="1"/>
    <col min="5" max="5" width="7.140625" style="310" bestFit="1" customWidth="1"/>
    <col min="6" max="8" width="6.5703125" style="310" bestFit="1" customWidth="1"/>
    <col min="9" max="16384" width="9.140625" style="310"/>
  </cols>
  <sheetData>
    <row r="1" spans="1:8" s="322" customFormat="1">
      <c r="A1" s="320" t="s">
        <v>79</v>
      </c>
      <c r="B1" s="321" t="s">
        <v>7</v>
      </c>
      <c r="C1" s="321" t="s">
        <v>8</v>
      </c>
      <c r="D1" s="321" t="s">
        <v>9</v>
      </c>
      <c r="E1" s="321" t="s">
        <v>80</v>
      </c>
      <c r="F1" s="321" t="s">
        <v>81</v>
      </c>
      <c r="G1" s="321" t="s">
        <v>82</v>
      </c>
      <c r="H1" s="321" t="s">
        <v>83</v>
      </c>
    </row>
    <row r="2" spans="1:8">
      <c r="A2" s="328" t="s">
        <v>22</v>
      </c>
      <c r="B2" s="329"/>
      <c r="C2" s="329"/>
      <c r="D2" s="329"/>
      <c r="E2" s="329"/>
      <c r="F2" s="329"/>
      <c r="G2" s="329"/>
      <c r="H2" s="329"/>
    </row>
    <row r="3" spans="1:8">
      <c r="A3" s="323" t="e">
        <f>#REF!</f>
        <v>#REF!</v>
      </c>
      <c r="B3" s="472"/>
      <c r="C3" s="472" t="e">
        <f>#REF!</f>
        <v>#REF!</v>
      </c>
      <c r="D3" s="319"/>
      <c r="E3" s="319"/>
      <c r="F3" s="319"/>
      <c r="G3" s="319"/>
      <c r="H3" s="319"/>
    </row>
    <row r="4" spans="1:8">
      <c r="A4" s="323" t="e">
        <f>#REF!</f>
        <v>#REF!</v>
      </c>
      <c r="B4" s="472"/>
      <c r="C4" s="472"/>
      <c r="D4" s="472"/>
      <c r="E4" s="334" t="e">
        <f>#REF!</f>
        <v>#REF!</v>
      </c>
      <c r="F4" s="319"/>
      <c r="G4" s="319"/>
      <c r="H4" s="319"/>
    </row>
    <row r="5" spans="1:8">
      <c r="A5" s="323" t="e">
        <f>#REF!</f>
        <v>#REF!</v>
      </c>
      <c r="B5" s="472"/>
      <c r="C5" s="472"/>
      <c r="D5" s="472" t="e">
        <f>#REF!</f>
        <v>#REF!</v>
      </c>
      <c r="E5" s="334" t="e">
        <f>#REF!</f>
        <v>#REF!</v>
      </c>
      <c r="F5" s="319"/>
      <c r="G5" s="319"/>
      <c r="H5" s="319"/>
    </row>
    <row r="6" spans="1:8">
      <c r="A6" s="323" t="e">
        <f>#REF!</f>
        <v>#REF!</v>
      </c>
      <c r="B6" s="472"/>
      <c r="C6" s="472"/>
      <c r="D6" s="472"/>
      <c r="E6" s="334" t="e">
        <f>#REF!</f>
        <v>#REF!</v>
      </c>
      <c r="F6" s="319"/>
      <c r="G6" s="319"/>
      <c r="H6" s="319"/>
    </row>
    <row r="7" spans="1:8">
      <c r="A7" s="323" t="e">
        <f>#REF!</f>
        <v>#REF!</v>
      </c>
      <c r="B7" s="472"/>
      <c r="C7" s="472" t="e">
        <f>#REF!</f>
        <v>#REF!</v>
      </c>
      <c r="D7" s="472" t="e">
        <f>#REF!</f>
        <v>#REF!</v>
      </c>
      <c r="E7" s="334"/>
      <c r="F7" s="319"/>
      <c r="G7" s="319"/>
      <c r="H7" s="319"/>
    </row>
    <row r="8" spans="1:8">
      <c r="A8" s="323" t="e">
        <f>#REF!</f>
        <v>#REF!</v>
      </c>
      <c r="B8" s="472"/>
      <c r="C8" s="472"/>
      <c r="D8" s="472" t="e">
        <f>#REF!</f>
        <v>#REF!</v>
      </c>
      <c r="E8" s="334" t="e">
        <f>#REF!</f>
        <v>#REF!</v>
      </c>
      <c r="F8" s="318" t="e">
        <f>#REF!</f>
        <v>#REF!</v>
      </c>
      <c r="G8" s="318" t="e">
        <f>#REF!</f>
        <v>#REF!</v>
      </c>
      <c r="H8" s="318"/>
    </row>
    <row r="9" spans="1:8">
      <c r="A9" s="323" t="e">
        <f>#REF!</f>
        <v>#REF!</v>
      </c>
      <c r="B9" s="473"/>
      <c r="C9" s="473"/>
      <c r="D9" s="473"/>
      <c r="E9" s="425" t="e">
        <f>#REF!</f>
        <v>#REF!</v>
      </c>
      <c r="F9" s="318"/>
      <c r="G9" s="318"/>
      <c r="H9" s="318"/>
    </row>
    <row r="10" spans="1:8">
      <c r="A10" s="323" t="e">
        <f>#REF!</f>
        <v>#REF!</v>
      </c>
      <c r="B10" s="473"/>
      <c r="C10" s="473"/>
      <c r="D10" s="473"/>
      <c r="E10" s="425"/>
      <c r="F10" s="318"/>
      <c r="G10" s="318"/>
      <c r="H10" s="471" t="e">
        <f>#REF!</f>
        <v>#REF!</v>
      </c>
    </row>
    <row r="11" spans="1:8">
      <c r="A11" s="323" t="e">
        <f>#REF!</f>
        <v>#REF!</v>
      </c>
      <c r="B11" s="472"/>
      <c r="C11" s="472" t="e">
        <f>#REF!</f>
        <v>#REF!</v>
      </c>
      <c r="D11" s="472" t="e">
        <f>#REF!</f>
        <v>#REF!</v>
      </c>
      <c r="E11" s="334" t="e">
        <f>#REF!</f>
        <v>#REF!</v>
      </c>
      <c r="F11" s="318" t="e">
        <f>#REF!</f>
        <v>#REF!</v>
      </c>
      <c r="G11" s="318" t="e">
        <f>#REF!</f>
        <v>#REF!</v>
      </c>
      <c r="H11" s="471" t="e">
        <f>#REF!</f>
        <v>#REF!</v>
      </c>
    </row>
    <row r="12" spans="1:8">
      <c r="A12" s="323" t="e">
        <f>#REF!</f>
        <v>#REF!</v>
      </c>
      <c r="B12" s="472"/>
      <c r="C12" s="472" t="e">
        <f>#REF!</f>
        <v>#REF!</v>
      </c>
      <c r="D12" s="472" t="e">
        <f>#REF!</f>
        <v>#REF!</v>
      </c>
      <c r="E12" s="334" t="e">
        <f>#REF!</f>
        <v>#REF!</v>
      </c>
      <c r="F12" s="318" t="e">
        <f>#REF!</f>
        <v>#REF!</v>
      </c>
      <c r="G12" s="318" t="e">
        <f>#REF!</f>
        <v>#REF!</v>
      </c>
      <c r="H12" s="318" t="e">
        <f>#REF!</f>
        <v>#REF!</v>
      </c>
    </row>
    <row r="13" spans="1:8">
      <c r="A13" s="323" t="e">
        <f>#REF!</f>
        <v>#REF!</v>
      </c>
      <c r="B13" s="473"/>
      <c r="C13" s="473"/>
      <c r="D13" s="473"/>
      <c r="E13" s="425"/>
      <c r="F13" s="323"/>
      <c r="G13" s="323"/>
      <c r="H13" s="470"/>
    </row>
    <row r="14" spans="1:8">
      <c r="A14" s="323" t="e">
        <f>#REF!</f>
        <v>#REF!</v>
      </c>
      <c r="B14" s="472"/>
      <c r="C14" s="472" t="e">
        <f>#REF!</f>
        <v>#REF!</v>
      </c>
      <c r="D14" s="472" t="e">
        <f>#REF!</f>
        <v>#REF!</v>
      </c>
      <c r="E14" s="334" t="e">
        <f>#REF!</f>
        <v>#REF!</v>
      </c>
      <c r="F14" s="318" t="e">
        <f>#REF!</f>
        <v>#REF!</v>
      </c>
      <c r="G14" s="318" t="e">
        <f>#REF!</f>
        <v>#REF!</v>
      </c>
      <c r="H14" s="318" t="e">
        <f>#REF!</f>
        <v>#REF!</v>
      </c>
    </row>
    <row r="15" spans="1:8">
      <c r="A15" s="323" t="e">
        <f>#REF!</f>
        <v>#REF!</v>
      </c>
      <c r="B15" s="472"/>
      <c r="C15" s="472"/>
      <c r="D15" s="472"/>
      <c r="E15" s="334"/>
      <c r="F15" s="318"/>
      <c r="G15" s="318"/>
      <c r="H15" s="471" t="e">
        <f>#REF!</f>
        <v>#REF!</v>
      </c>
    </row>
    <row r="16" spans="1:8">
      <c r="A16" s="330" t="s">
        <v>84</v>
      </c>
      <c r="B16" s="335">
        <f>SUM(B3:B15)</f>
        <v>0</v>
      </c>
      <c r="C16" s="335" t="e">
        <f>SUM(C3:C15)</f>
        <v>#REF!</v>
      </c>
      <c r="D16" s="335" t="e">
        <f t="shared" ref="D16:H16" si="0">SUM(D3:D15)</f>
        <v>#REF!</v>
      </c>
      <c r="E16" s="335" t="e">
        <f t="shared" si="0"/>
        <v>#REF!</v>
      </c>
      <c r="F16" s="335" t="e">
        <f t="shared" si="0"/>
        <v>#REF!</v>
      </c>
      <c r="G16" s="335" t="e">
        <f t="shared" si="0"/>
        <v>#REF!</v>
      </c>
      <c r="H16" s="335" t="e">
        <f t="shared" si="0"/>
        <v>#REF!</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2697E-A9CB-441A-BF93-FCDEF7F78584}">
  <sheetPr codeName="Sheet42">
    <pageSetUpPr fitToPage="1"/>
  </sheetPr>
  <dimension ref="A2:E88"/>
  <sheetViews>
    <sheetView workbookViewId="0"/>
  </sheetViews>
  <sheetFormatPr defaultColWidth="9.140625" defaultRowHeight="15"/>
  <cols>
    <col min="1" max="1" width="67.42578125" style="16" bestFit="1" customWidth="1"/>
    <col min="2" max="2" width="57.28515625" style="16" customWidth="1"/>
    <col min="3" max="4" width="12" style="16" customWidth="1"/>
    <col min="5" max="16384" width="9.140625" style="16"/>
  </cols>
  <sheetData>
    <row r="2" spans="1:5" ht="15.75" thickBot="1">
      <c r="A2" s="221" t="s">
        <v>250</v>
      </c>
      <c r="B2" s="221"/>
      <c r="C2" s="222"/>
      <c r="D2" s="222"/>
    </row>
    <row r="3" spans="1:5" ht="27" customHeight="1" thickBot="1">
      <c r="A3" s="17" t="s">
        <v>251</v>
      </c>
      <c r="B3" s="17"/>
      <c r="C3" s="616" t="s">
        <v>271</v>
      </c>
      <c r="D3" s="616"/>
    </row>
    <row r="4" spans="1:5" ht="15.75" thickBot="1">
      <c r="B4" s="224"/>
      <c r="C4" s="177">
        <v>2021</v>
      </c>
      <c r="D4" s="209">
        <v>2020</v>
      </c>
    </row>
    <row r="5" spans="1:5">
      <c r="A5" s="17" t="e">
        <f>#REF!</f>
        <v>#REF!</v>
      </c>
      <c r="B5" s="17" t="e">
        <f>#REF!</f>
        <v>#REF!</v>
      </c>
      <c r="C5" s="262" t="e">
        <f>#REF!/1000</f>
        <v>#REF!</v>
      </c>
      <c r="D5" s="262" t="e">
        <f>#REF!/1000</f>
        <v>#REF!</v>
      </c>
      <c r="E5" s="349"/>
    </row>
    <row r="6" spans="1:5">
      <c r="A6" s="17" t="e">
        <f>#REF!</f>
        <v>#REF!</v>
      </c>
      <c r="B6" s="17" t="e">
        <f>#REF!</f>
        <v>#REF!</v>
      </c>
      <c r="C6" s="262" t="e">
        <f>#REF!/1000</f>
        <v>#REF!</v>
      </c>
      <c r="D6" s="262" t="e">
        <f>#REF!/1000</f>
        <v>#REF!</v>
      </c>
      <c r="E6" s="349"/>
    </row>
    <row r="7" spans="1:5">
      <c r="A7" s="17" t="e">
        <f>#REF!</f>
        <v>#REF!</v>
      </c>
      <c r="B7" s="17" t="e">
        <f>#REF!</f>
        <v>#REF!</v>
      </c>
      <c r="C7" s="262" t="e">
        <f>#REF!/1000</f>
        <v>#REF!</v>
      </c>
      <c r="D7" s="262" t="e">
        <f>#REF!/1000</f>
        <v>#REF!</v>
      </c>
      <c r="E7" s="349"/>
    </row>
    <row r="8" spans="1:5">
      <c r="A8" s="17" t="e">
        <f>#REF!</f>
        <v>#REF!</v>
      </c>
      <c r="B8" s="17" t="e">
        <f>#REF!</f>
        <v>#REF!</v>
      </c>
      <c r="C8" s="262" t="e">
        <f>#REF!/1000</f>
        <v>#REF!</v>
      </c>
      <c r="D8" s="262" t="e">
        <f>#REF!/1000</f>
        <v>#REF!</v>
      </c>
      <c r="E8" s="349"/>
    </row>
    <row r="9" spans="1:5">
      <c r="A9" s="17" t="e">
        <f>#REF!</f>
        <v>#REF!</v>
      </c>
      <c r="B9" s="17" t="e">
        <f>#REF!</f>
        <v>#REF!</v>
      </c>
      <c r="C9" s="262" t="e">
        <f>#REF!/1000</f>
        <v>#REF!</v>
      </c>
      <c r="D9" s="262" t="e">
        <f>#REF!/1000</f>
        <v>#REF!</v>
      </c>
      <c r="E9" s="349"/>
    </row>
    <row r="10" spans="1:5">
      <c r="A10" s="17" t="e">
        <f>#REF!</f>
        <v>#REF!</v>
      </c>
      <c r="B10" s="17" t="e">
        <f>#REF!</f>
        <v>#REF!</v>
      </c>
      <c r="C10" s="262" t="e">
        <f>#REF!/1000</f>
        <v>#REF!</v>
      </c>
      <c r="D10" s="262" t="e">
        <f>#REF!/1000</f>
        <v>#REF!</v>
      </c>
      <c r="E10" s="349"/>
    </row>
    <row r="11" spans="1:5">
      <c r="A11" s="17" t="e">
        <f>#REF!</f>
        <v>#REF!</v>
      </c>
      <c r="B11" s="17" t="e">
        <f>#REF!</f>
        <v>#REF!</v>
      </c>
      <c r="C11" s="262" t="e">
        <f>#REF!/1000</f>
        <v>#REF!</v>
      </c>
      <c r="D11" s="262" t="e">
        <f>#REF!/1000</f>
        <v>#REF!</v>
      </c>
      <c r="E11" s="349"/>
    </row>
    <row r="12" spans="1:5">
      <c r="A12" s="45" t="e">
        <f>#REF!</f>
        <v>#REF!</v>
      </c>
      <c r="B12" s="45" t="e">
        <f>#REF!</f>
        <v>#REF!</v>
      </c>
      <c r="C12" s="262" t="e">
        <f>#REF!/1000</f>
        <v>#REF!</v>
      </c>
      <c r="D12" s="262" t="e">
        <f>#REF!/1000</f>
        <v>#REF!</v>
      </c>
      <c r="E12" s="349"/>
    </row>
    <row r="13" spans="1:5">
      <c r="A13" s="17" t="e">
        <f>#REF!</f>
        <v>#REF!</v>
      </c>
      <c r="B13" s="17" t="e">
        <f>#REF!</f>
        <v>#REF!</v>
      </c>
      <c r="C13" s="262" t="e">
        <f>#REF!/1000</f>
        <v>#REF!</v>
      </c>
      <c r="D13" s="262" t="e">
        <f>#REF!/1000</f>
        <v>#REF!</v>
      </c>
      <c r="E13" s="349"/>
    </row>
    <row r="14" spans="1:5">
      <c r="A14" s="17" t="e">
        <f>#REF!</f>
        <v>#REF!</v>
      </c>
      <c r="B14" s="17" t="e">
        <f>#REF!</f>
        <v>#REF!</v>
      </c>
      <c r="C14" s="262" t="e">
        <f>#REF!/1000</f>
        <v>#REF!</v>
      </c>
      <c r="D14" s="262" t="e">
        <f>#REF!/1000</f>
        <v>#REF!</v>
      </c>
      <c r="E14" s="349"/>
    </row>
    <row r="15" spans="1:5" s="25" customFormat="1">
      <c r="A15" s="17" t="s">
        <v>272</v>
      </c>
      <c r="B15" s="17" t="e">
        <f>#REF!</f>
        <v>#REF!</v>
      </c>
      <c r="C15" s="262" t="e">
        <f>#REF!/1000</f>
        <v>#REF!</v>
      </c>
      <c r="D15" s="262" t="e">
        <f>#REF!/1000</f>
        <v>#REF!</v>
      </c>
      <c r="E15" s="349"/>
    </row>
    <row r="16" spans="1:5">
      <c r="A16" s="225" t="e">
        <f>#REF!</f>
        <v>#REF!</v>
      </c>
      <c r="B16" s="225" t="e">
        <f>#REF!</f>
        <v>#REF!</v>
      </c>
      <c r="C16" s="262" t="e">
        <f>#REF!/1000</f>
        <v>#REF!</v>
      </c>
      <c r="D16" s="262" t="e">
        <f>#REF!/1000</f>
        <v>#REF!</v>
      </c>
      <c r="E16" s="349"/>
    </row>
    <row r="17" spans="1:5">
      <c r="A17" s="17" t="e">
        <f>#REF!</f>
        <v>#REF!</v>
      </c>
      <c r="B17" s="17" t="e">
        <f>#REF!</f>
        <v>#REF!</v>
      </c>
      <c r="C17" s="262" t="e">
        <f>#REF!/1000</f>
        <v>#REF!</v>
      </c>
      <c r="D17" s="262" t="e">
        <f>#REF!/1000</f>
        <v>#REF!</v>
      </c>
      <c r="E17" s="349"/>
    </row>
    <row r="18" spans="1:5">
      <c r="A18" s="17" t="e">
        <f>#REF!</f>
        <v>#REF!</v>
      </c>
      <c r="B18" s="17" t="e">
        <f>#REF!</f>
        <v>#REF!</v>
      </c>
      <c r="C18" s="262" t="e">
        <f>#REF!/1000</f>
        <v>#REF!</v>
      </c>
      <c r="D18" s="262" t="e">
        <f>#REF!/1000</f>
        <v>#REF!</v>
      </c>
      <c r="E18" s="349"/>
    </row>
    <row r="19" spans="1:5" ht="15.75" customHeight="1">
      <c r="A19" s="17" t="e">
        <f>#REF!</f>
        <v>#REF!</v>
      </c>
      <c r="B19" s="17" t="e">
        <f>#REF!</f>
        <v>#REF!</v>
      </c>
      <c r="C19" s="262" t="e">
        <f>#REF!/1000</f>
        <v>#REF!</v>
      </c>
      <c r="D19" s="262" t="e">
        <f>#REF!/1000</f>
        <v>#REF!</v>
      </c>
      <c r="E19" s="349"/>
    </row>
    <row r="20" spans="1:5" ht="15.75" customHeight="1">
      <c r="A20" s="17" t="e">
        <f>#REF!</f>
        <v>#REF!</v>
      </c>
      <c r="B20" s="17" t="e">
        <f>#REF!</f>
        <v>#REF!</v>
      </c>
      <c r="C20" s="262" t="e">
        <f>#REF!/1000</f>
        <v>#REF!</v>
      </c>
      <c r="D20" s="262" t="e">
        <f>#REF!/1000</f>
        <v>#REF!</v>
      </c>
      <c r="E20" s="349"/>
    </row>
    <row r="21" spans="1:5" ht="15.75" customHeight="1">
      <c r="A21" s="17" t="e">
        <f>#REF!</f>
        <v>#REF!</v>
      </c>
      <c r="B21" s="17" t="e">
        <f>#REF!</f>
        <v>#REF!</v>
      </c>
      <c r="C21" s="262" t="e">
        <f>#REF!/1000</f>
        <v>#REF!</v>
      </c>
      <c r="D21" s="262" t="e">
        <f>#REF!/1000</f>
        <v>#REF!</v>
      </c>
    </row>
    <row r="22" spans="1:5" ht="26.25" customHeight="1">
      <c r="A22" s="45" t="s">
        <v>273</v>
      </c>
      <c r="B22" s="45" t="e">
        <f>#REF!</f>
        <v>#REF!</v>
      </c>
      <c r="C22" s="262" t="e">
        <f>#REF!/1000</f>
        <v>#REF!</v>
      </c>
      <c r="D22" s="262" t="e">
        <f>#REF!/1000</f>
        <v>#REF!</v>
      </c>
    </row>
    <row r="23" spans="1:5" ht="15.75" customHeight="1">
      <c r="A23" s="17" t="e">
        <f>#REF!</f>
        <v>#REF!</v>
      </c>
      <c r="B23" s="17" t="e">
        <f>#REF!</f>
        <v>#REF!</v>
      </c>
      <c r="C23" s="262" t="e">
        <f>#REF!/1000</f>
        <v>#REF!</v>
      </c>
      <c r="D23" s="262" t="e">
        <f>#REF!/1000</f>
        <v>#REF!</v>
      </c>
    </row>
    <row r="24" spans="1:5" s="138" customFormat="1">
      <c r="A24" s="17" t="e">
        <f>#REF!</f>
        <v>#REF!</v>
      </c>
      <c r="B24" s="17" t="e">
        <f>#REF!</f>
        <v>#REF!</v>
      </c>
      <c r="C24" s="262" t="e">
        <f>#REF!/1000</f>
        <v>#REF!</v>
      </c>
      <c r="D24" s="262" t="e">
        <f>#REF!/1000</f>
        <v>#REF!</v>
      </c>
      <c r="E24" s="347"/>
    </row>
    <row r="25" spans="1:5" s="137" customFormat="1">
      <c r="A25" s="17" t="e">
        <f>#REF!</f>
        <v>#REF!</v>
      </c>
      <c r="B25" s="17" t="e">
        <f>#REF!</f>
        <v>#REF!</v>
      </c>
      <c r="C25" s="262" t="e">
        <f>#REF!/1000</f>
        <v>#REF!</v>
      </c>
      <c r="D25" s="262" t="e">
        <f>#REF!/1000</f>
        <v>#REF!</v>
      </c>
      <c r="E25" s="346"/>
    </row>
    <row r="26" spans="1:5" s="137" customFormat="1">
      <c r="A26" s="17" t="e">
        <f>#REF!</f>
        <v>#REF!</v>
      </c>
      <c r="B26" s="17" t="e">
        <f>#REF!</f>
        <v>#REF!</v>
      </c>
      <c r="C26" s="262" t="e">
        <f>#REF!/1000</f>
        <v>#REF!</v>
      </c>
      <c r="D26" s="262" t="e">
        <f>#REF!/1000</f>
        <v>#REF!</v>
      </c>
      <c r="E26" s="348"/>
    </row>
    <row r="27" spans="1:5">
      <c r="A27" s="17" t="e">
        <f>#REF!</f>
        <v>#REF!</v>
      </c>
      <c r="B27" s="17" t="e">
        <f>#REF!</f>
        <v>#REF!</v>
      </c>
      <c r="C27" s="262" t="e">
        <f>#REF!/1000</f>
        <v>#REF!</v>
      </c>
      <c r="D27" s="262" t="e">
        <f>#REF!/1000</f>
        <v>#REF!</v>
      </c>
    </row>
    <row r="28" spans="1:5" ht="20.25" customHeight="1">
      <c r="A28" s="17" t="e">
        <f>#REF!</f>
        <v>#REF!</v>
      </c>
      <c r="B28" s="17" t="e">
        <f>#REF!</f>
        <v>#REF!</v>
      </c>
      <c r="C28" s="262" t="e">
        <f>#REF!/1000</f>
        <v>#REF!</v>
      </c>
      <c r="D28" s="262" t="e">
        <f>#REF!/1000</f>
        <v>#REF!</v>
      </c>
    </row>
    <row r="29" spans="1:5" ht="20.25" customHeight="1">
      <c r="A29" s="17" t="e">
        <f>#REF!</f>
        <v>#REF!</v>
      </c>
      <c r="B29" s="17" t="e">
        <f>#REF!</f>
        <v>#REF!</v>
      </c>
      <c r="C29" s="262" t="e">
        <f>#REF!/1000</f>
        <v>#REF!</v>
      </c>
      <c r="D29" s="262" t="e">
        <f>#REF!/1000</f>
        <v>#REF!</v>
      </c>
    </row>
    <row r="30" spans="1:5" ht="20.25" customHeight="1">
      <c r="A30" s="17" t="e">
        <f>#REF!</f>
        <v>#REF!</v>
      </c>
      <c r="B30" s="17" t="e">
        <f>#REF!</f>
        <v>#REF!</v>
      </c>
      <c r="C30" s="262" t="e">
        <f>#REF!/1000</f>
        <v>#REF!</v>
      </c>
      <c r="D30" s="262" t="e">
        <f>#REF!/1000</f>
        <v>#REF!</v>
      </c>
    </row>
    <row r="31" spans="1:5" ht="20.25" customHeight="1">
      <c r="A31" s="357"/>
      <c r="B31" s="357"/>
      <c r="C31" s="358"/>
      <c r="D31" s="358"/>
    </row>
    <row r="32" spans="1:5" ht="20.25" customHeight="1">
      <c r="A32" s="17" t="e">
        <f>#REF!</f>
        <v>#REF!</v>
      </c>
      <c r="B32" s="17" t="e">
        <f>#REF!</f>
        <v>#REF!</v>
      </c>
      <c r="C32" s="262"/>
      <c r="D32" s="262"/>
    </row>
    <row r="33" spans="1:4" ht="20.25" customHeight="1">
      <c r="A33" s="17" t="e">
        <f>#REF!</f>
        <v>#REF!</v>
      </c>
      <c r="B33" s="17" t="e">
        <f>#REF!</f>
        <v>#REF!</v>
      </c>
      <c r="C33" s="262" t="e">
        <f>#REF!/1000</f>
        <v>#REF!</v>
      </c>
      <c r="D33" s="262" t="e">
        <f>#REF!/1000</f>
        <v>#REF!</v>
      </c>
    </row>
    <row r="34" spans="1:4" ht="20.25" customHeight="1">
      <c r="A34" s="17" t="e">
        <f>#REF!</f>
        <v>#REF!</v>
      </c>
      <c r="B34" s="17" t="e">
        <f>#REF!</f>
        <v>#REF!</v>
      </c>
      <c r="C34" s="262" t="e">
        <f>#REF!/1000</f>
        <v>#REF!</v>
      </c>
      <c r="D34" s="262" t="e">
        <f>#REF!/1000</f>
        <v>#REF!</v>
      </c>
    </row>
    <row r="35" spans="1:4" ht="20.25" customHeight="1">
      <c r="A35" s="17" t="e">
        <f>#REF!</f>
        <v>#REF!</v>
      </c>
      <c r="B35" s="17" t="e">
        <f>#REF!</f>
        <v>#REF!</v>
      </c>
      <c r="C35" s="262" t="e">
        <f>#REF!/1000</f>
        <v>#REF!</v>
      </c>
      <c r="D35" s="262" t="e">
        <f>#REF!/1000</f>
        <v>#REF!</v>
      </c>
    </row>
    <row r="36" spans="1:4">
      <c r="B36" s="17"/>
    </row>
    <row r="38" spans="1:4" ht="15.75" thickBot="1">
      <c r="A38" s="221" t="s">
        <v>274</v>
      </c>
      <c r="B38" s="221"/>
      <c r="C38" s="222"/>
      <c r="D38" s="222"/>
    </row>
    <row r="39" spans="1:4" ht="15.75" thickBot="1">
      <c r="A39" s="17" t="s">
        <v>251</v>
      </c>
      <c r="B39" s="17"/>
      <c r="C39" s="616"/>
      <c r="D39" s="616"/>
    </row>
    <row r="40" spans="1:4" ht="15.75" thickBot="1">
      <c r="B40" s="224"/>
      <c r="C40" s="177">
        <v>2021</v>
      </c>
      <c r="D40" s="209">
        <v>2020</v>
      </c>
    </row>
    <row r="41" spans="1:4">
      <c r="A41" s="225" t="e">
        <f>#REF!</f>
        <v>#REF!</v>
      </c>
      <c r="B41" s="225" t="e">
        <f>#REF!</f>
        <v>#REF!</v>
      </c>
      <c r="C41" s="17"/>
      <c r="D41" s="261"/>
    </row>
    <row r="42" spans="1:4">
      <c r="A42" s="17" t="e">
        <f>#REF!</f>
        <v>#REF!</v>
      </c>
      <c r="B42" s="17" t="e">
        <f>#REF!</f>
        <v>#REF!</v>
      </c>
      <c r="C42" s="263" t="e">
        <f>#REF!/1000</f>
        <v>#REF!</v>
      </c>
      <c r="D42" s="263" t="e">
        <f>#REF!/1000</f>
        <v>#REF!</v>
      </c>
    </row>
    <row r="43" spans="1:4">
      <c r="A43" s="17" t="e">
        <f>#REF!</f>
        <v>#REF!</v>
      </c>
      <c r="B43" s="17" t="e">
        <f>#REF!</f>
        <v>#REF!</v>
      </c>
      <c r="C43" s="263" t="e">
        <f>#REF!/1000</f>
        <v>#REF!</v>
      </c>
      <c r="D43" s="263" t="e">
        <f>#REF!/1000</f>
        <v>#REF!</v>
      </c>
    </row>
    <row r="44" spans="1:4">
      <c r="A44" s="17" t="e">
        <f>#REF!</f>
        <v>#REF!</v>
      </c>
      <c r="B44" s="17" t="e">
        <f>#REF!</f>
        <v>#REF!</v>
      </c>
      <c r="C44" s="263" t="e">
        <f>#REF!/1000</f>
        <v>#REF!</v>
      </c>
      <c r="D44" s="263" t="e">
        <f>#REF!/1000</f>
        <v>#REF!</v>
      </c>
    </row>
    <row r="45" spans="1:4">
      <c r="A45" s="17" t="e">
        <f>#REF!</f>
        <v>#REF!</v>
      </c>
      <c r="B45" s="17" t="e">
        <f>#REF!</f>
        <v>#REF!</v>
      </c>
      <c r="C45" s="263" t="e">
        <f>#REF!/1000</f>
        <v>#REF!</v>
      </c>
      <c r="D45" s="263" t="e">
        <f>#REF!/1000</f>
        <v>#REF!</v>
      </c>
    </row>
    <row r="46" spans="1:4">
      <c r="A46" s="17" t="e">
        <f>#REF!</f>
        <v>#REF!</v>
      </c>
      <c r="B46" s="17" t="e">
        <f>#REF!</f>
        <v>#REF!</v>
      </c>
      <c r="C46" s="263" t="e">
        <f>#REF!/1000</f>
        <v>#REF!</v>
      </c>
      <c r="D46" s="263" t="e">
        <f>#REF!/1000</f>
        <v>#REF!</v>
      </c>
    </row>
    <row r="47" spans="1:4">
      <c r="A47" s="17" t="e">
        <f>#REF!</f>
        <v>#REF!</v>
      </c>
      <c r="B47" s="17" t="e">
        <f>#REF!</f>
        <v>#REF!</v>
      </c>
      <c r="C47" s="263" t="e">
        <f>#REF!/1000</f>
        <v>#REF!</v>
      </c>
      <c r="D47" s="263" t="e">
        <f>#REF!/1000</f>
        <v>#REF!</v>
      </c>
    </row>
    <row r="48" spans="1:4">
      <c r="A48" s="17" t="e">
        <f>#REF!</f>
        <v>#REF!</v>
      </c>
      <c r="B48" s="17" t="e">
        <f>#REF!</f>
        <v>#REF!</v>
      </c>
      <c r="C48" s="263" t="e">
        <f>#REF!/1000</f>
        <v>#REF!</v>
      </c>
      <c r="D48" s="263" t="e">
        <f>#REF!/1000</f>
        <v>#REF!</v>
      </c>
    </row>
    <row r="49" spans="1:4">
      <c r="A49" s="17" t="e">
        <f>#REF!</f>
        <v>#REF!</v>
      </c>
      <c r="B49" s="17" t="e">
        <f>#REF!</f>
        <v>#REF!</v>
      </c>
      <c r="C49" s="263" t="e">
        <f>#REF!/1000</f>
        <v>#REF!</v>
      </c>
      <c r="D49" s="263" t="e">
        <f>#REF!/1000</f>
        <v>#REF!</v>
      </c>
    </row>
    <row r="50" spans="1:4">
      <c r="A50" s="17" t="e">
        <f>#REF!</f>
        <v>#REF!</v>
      </c>
      <c r="B50" s="17" t="e">
        <f>#REF!</f>
        <v>#REF!</v>
      </c>
      <c r="C50" s="263" t="e">
        <f>#REF!/1000</f>
        <v>#REF!</v>
      </c>
      <c r="D50" s="263" t="e">
        <f>#REF!/1000</f>
        <v>#REF!</v>
      </c>
    </row>
    <row r="51" spans="1:4">
      <c r="A51" s="17" t="e">
        <f>#REF!</f>
        <v>#REF!</v>
      </c>
      <c r="B51" s="17" t="e">
        <f>#REF!</f>
        <v>#REF!</v>
      </c>
      <c r="C51" s="263" t="e">
        <f>#REF!/1000</f>
        <v>#REF!</v>
      </c>
      <c r="D51" s="263" t="e">
        <f>#REF!/1000</f>
        <v>#REF!</v>
      </c>
    </row>
    <row r="52" spans="1:4">
      <c r="A52" s="17" t="e">
        <f>#REF!</f>
        <v>#REF!</v>
      </c>
      <c r="B52" s="17" t="e">
        <f>#REF!</f>
        <v>#REF!</v>
      </c>
      <c r="C52" s="263" t="e">
        <f>#REF!/1000</f>
        <v>#REF!</v>
      </c>
      <c r="D52" s="263" t="e">
        <f>#REF!/1000</f>
        <v>#REF!</v>
      </c>
    </row>
    <row r="53" spans="1:4">
      <c r="A53" s="17" t="e">
        <f>#REF!</f>
        <v>#REF!</v>
      </c>
      <c r="B53" s="17" t="e">
        <f>#REF!</f>
        <v>#REF!</v>
      </c>
      <c r="C53" s="263" t="e">
        <f>#REF!/1000</f>
        <v>#REF!</v>
      </c>
      <c r="D53" s="263" t="e">
        <f>#REF!/1000</f>
        <v>#REF!</v>
      </c>
    </row>
    <row r="54" spans="1:4">
      <c r="A54" s="17" t="e">
        <f>#REF!</f>
        <v>#REF!</v>
      </c>
      <c r="B54" s="17" t="e">
        <f>#REF!</f>
        <v>#REF!</v>
      </c>
      <c r="C54" s="263" t="e">
        <f>#REF!/1000</f>
        <v>#REF!</v>
      </c>
      <c r="D54" s="263" t="e">
        <f>#REF!/1000</f>
        <v>#REF!</v>
      </c>
    </row>
    <row r="55" spans="1:4">
      <c r="A55" s="17" t="e">
        <f>#REF!</f>
        <v>#REF!</v>
      </c>
      <c r="B55" s="17" t="e">
        <f>#REF!</f>
        <v>#REF!</v>
      </c>
      <c r="C55" s="263" t="e">
        <f>#REF!/1000</f>
        <v>#REF!</v>
      </c>
      <c r="D55" s="263" t="e">
        <f>#REF!/1000</f>
        <v>#REF!</v>
      </c>
    </row>
    <row r="56" spans="1:4">
      <c r="A56" s="17" t="e">
        <f>#REF!</f>
        <v>#REF!</v>
      </c>
      <c r="B56" s="17" t="e">
        <f>#REF!</f>
        <v>#REF!</v>
      </c>
      <c r="C56" s="263" t="e">
        <f>#REF!/1000</f>
        <v>#REF!</v>
      </c>
      <c r="D56" s="263" t="e">
        <f>#REF!/1000</f>
        <v>#REF!</v>
      </c>
    </row>
    <row r="57" spans="1:4">
      <c r="A57" s="17"/>
      <c r="B57" s="17"/>
      <c r="C57" s="263" t="e">
        <f>#REF!/1000</f>
        <v>#REF!</v>
      </c>
      <c r="D57" s="263" t="e">
        <f>#REF!/1000</f>
        <v>#REF!</v>
      </c>
    </row>
    <row r="58" spans="1:4">
      <c r="A58" s="17" t="e">
        <f>#REF!</f>
        <v>#REF!</v>
      </c>
      <c r="B58" s="17" t="e">
        <f>#REF!</f>
        <v>#REF!</v>
      </c>
      <c r="C58" s="263" t="e">
        <f>#REF!/1000</f>
        <v>#REF!</v>
      </c>
      <c r="D58" s="263" t="e">
        <f>#REF!/1000</f>
        <v>#REF!</v>
      </c>
    </row>
    <row r="59" spans="1:4">
      <c r="A59" s="17" t="e">
        <f>#REF!</f>
        <v>#REF!</v>
      </c>
      <c r="B59" s="17" t="e">
        <f>#REF!</f>
        <v>#REF!</v>
      </c>
      <c r="C59" s="263" t="e">
        <f>#REF!/1000</f>
        <v>#REF!</v>
      </c>
      <c r="D59" s="263" t="e">
        <f>#REF!/1000</f>
        <v>#REF!</v>
      </c>
    </row>
    <row r="60" spans="1:4">
      <c r="A60" s="225" t="e">
        <f>#REF!</f>
        <v>#REF!</v>
      </c>
      <c r="B60" s="225" t="e">
        <f>#REF!</f>
        <v>#REF!</v>
      </c>
      <c r="C60" s="262"/>
      <c r="D60" s="262"/>
    </row>
    <row r="61" spans="1:4">
      <c r="A61" s="17" t="e">
        <f>#REF!</f>
        <v>#REF!</v>
      </c>
      <c r="B61" s="17" t="e">
        <f>#REF!</f>
        <v>#REF!</v>
      </c>
      <c r="C61" s="263" t="e">
        <f>#REF!/1000</f>
        <v>#REF!</v>
      </c>
      <c r="D61" s="263" t="e">
        <f>#REF!/1000</f>
        <v>#REF!</v>
      </c>
    </row>
    <row r="62" spans="1:4">
      <c r="A62" s="17" t="e">
        <f>#REF!</f>
        <v>#REF!</v>
      </c>
      <c r="B62" s="17" t="e">
        <f>#REF!</f>
        <v>#REF!</v>
      </c>
      <c r="C62" s="263" t="e">
        <f>#REF!/1000</f>
        <v>#REF!</v>
      </c>
      <c r="D62" s="263" t="e">
        <f>#REF!/1000</f>
        <v>#REF!</v>
      </c>
    </row>
    <row r="63" spans="1:4">
      <c r="A63" s="17" t="e">
        <f>#REF!</f>
        <v>#REF!</v>
      </c>
      <c r="B63" s="17" t="e">
        <f>#REF!</f>
        <v>#REF!</v>
      </c>
      <c r="C63" s="263" t="e">
        <f>#REF!/1000</f>
        <v>#REF!</v>
      </c>
      <c r="D63" s="263" t="e">
        <f>#REF!/1000</f>
        <v>#REF!</v>
      </c>
    </row>
    <row r="64" spans="1:4">
      <c r="A64" s="17" t="s">
        <v>275</v>
      </c>
      <c r="B64" s="17" t="e">
        <f>#REF!</f>
        <v>#REF!</v>
      </c>
      <c r="C64" s="263" t="e">
        <f>#REF!/1000</f>
        <v>#REF!</v>
      </c>
      <c r="D64" s="263" t="e">
        <f>#REF!/1000</f>
        <v>#REF!</v>
      </c>
    </row>
    <row r="65" spans="1:4">
      <c r="A65" s="17" t="e">
        <f>#REF!</f>
        <v>#REF!</v>
      </c>
      <c r="B65" s="17" t="e">
        <f>#REF!</f>
        <v>#REF!</v>
      </c>
      <c r="C65" s="263" t="e">
        <f>#REF!/1000</f>
        <v>#REF!</v>
      </c>
      <c r="D65" s="263" t="e">
        <f>#REF!/1000</f>
        <v>#REF!</v>
      </c>
    </row>
    <row r="66" spans="1:4">
      <c r="A66" s="17" t="e">
        <f>#REF!</f>
        <v>#REF!</v>
      </c>
      <c r="B66" s="17" t="e">
        <f>#REF!</f>
        <v>#REF!</v>
      </c>
      <c r="C66" s="263" t="e">
        <f>#REF!/1000</f>
        <v>#REF!</v>
      </c>
      <c r="D66" s="263" t="e">
        <f>#REF!/1000</f>
        <v>#REF!</v>
      </c>
    </row>
    <row r="67" spans="1:4">
      <c r="A67" s="17" t="e">
        <f>#REF!</f>
        <v>#REF!</v>
      </c>
      <c r="B67" s="17" t="e">
        <f>#REF!</f>
        <v>#REF!</v>
      </c>
      <c r="C67" s="263" t="e">
        <f>#REF!/1000</f>
        <v>#REF!</v>
      </c>
      <c r="D67" s="263" t="e">
        <f>#REF!/1000</f>
        <v>#REF!</v>
      </c>
    </row>
    <row r="68" spans="1:4">
      <c r="A68" s="17" t="e">
        <f>#REF!</f>
        <v>#REF!</v>
      </c>
      <c r="B68" s="17" t="e">
        <f>#REF!</f>
        <v>#REF!</v>
      </c>
      <c r="C68" s="263" t="e">
        <f>#REF!/1000</f>
        <v>#REF!</v>
      </c>
      <c r="D68" s="263" t="e">
        <f>#REF!/1000</f>
        <v>#REF!</v>
      </c>
    </row>
    <row r="69" spans="1:4">
      <c r="A69" s="17" t="e">
        <f>#REF!</f>
        <v>#REF!</v>
      </c>
      <c r="B69" s="17" t="e">
        <f>#REF!</f>
        <v>#REF!</v>
      </c>
      <c r="C69" s="263" t="e">
        <f>#REF!/1000</f>
        <v>#REF!</v>
      </c>
      <c r="D69" s="263" t="e">
        <f>#REF!/1000</f>
        <v>#REF!</v>
      </c>
    </row>
    <row r="70" spans="1:4">
      <c r="C70" s="263" t="e">
        <f>#REF!/1000</f>
        <v>#REF!</v>
      </c>
      <c r="D70" s="263" t="e">
        <f>#REF!/1000</f>
        <v>#REF!</v>
      </c>
    </row>
    <row r="71" spans="1:4">
      <c r="A71" s="264" t="s">
        <v>276</v>
      </c>
      <c r="B71" s="264" t="s">
        <v>277</v>
      </c>
      <c r="C71" s="263" t="e">
        <f>#REF!/1000</f>
        <v>#REF!</v>
      </c>
      <c r="D71" s="263" t="e">
        <f>#REF!/1000</f>
        <v>#REF!</v>
      </c>
    </row>
    <row r="72" spans="1:4">
      <c r="A72" s="225" t="e">
        <f>#REF!</f>
        <v>#REF!</v>
      </c>
      <c r="B72" s="225" t="e">
        <f>#REF!</f>
        <v>#REF!</v>
      </c>
      <c r="C72" s="263" t="e">
        <f>#REF!/1000</f>
        <v>#REF!</v>
      </c>
      <c r="D72" s="263" t="e">
        <f>#REF!/1000</f>
        <v>#REF!</v>
      </c>
    </row>
    <row r="73" spans="1:4">
      <c r="A73" s="225" t="e">
        <f>#REF!</f>
        <v>#REF!</v>
      </c>
      <c r="B73" s="225" t="e">
        <f>#REF!</f>
        <v>#REF!</v>
      </c>
      <c r="C73" s="262"/>
      <c r="D73" s="262"/>
    </row>
    <row r="74" spans="1:4">
      <c r="A74" s="225" t="e">
        <f>#REF!</f>
        <v>#REF!</v>
      </c>
      <c r="B74" s="225" t="e">
        <f>#REF!</f>
        <v>#REF!</v>
      </c>
      <c r="C74" s="262"/>
      <c r="D74" s="262"/>
    </row>
    <row r="75" spans="1:4">
      <c r="A75" s="17" t="e">
        <f>#REF!</f>
        <v>#REF!</v>
      </c>
      <c r="B75" s="17" t="e">
        <f>#REF!</f>
        <v>#REF!</v>
      </c>
      <c r="C75" s="263" t="e">
        <f>#REF!/1000</f>
        <v>#REF!</v>
      </c>
      <c r="D75" s="263" t="e">
        <f>#REF!/1000</f>
        <v>#REF!</v>
      </c>
    </row>
    <row r="76" spans="1:4">
      <c r="A76" s="17" t="e">
        <f>#REF!</f>
        <v>#REF!</v>
      </c>
      <c r="B76" s="17" t="e">
        <f>#REF!</f>
        <v>#REF!</v>
      </c>
      <c r="C76" s="263" t="e">
        <f>#REF!/1000</f>
        <v>#REF!</v>
      </c>
      <c r="D76" s="263" t="e">
        <f>#REF!/1000</f>
        <v>#REF!</v>
      </c>
    </row>
    <row r="77" spans="1:4">
      <c r="A77" s="17" t="e">
        <f>#REF!</f>
        <v>#REF!</v>
      </c>
      <c r="B77" s="17" t="e">
        <f>#REF!</f>
        <v>#REF!</v>
      </c>
      <c r="C77" s="263" t="e">
        <f>#REF!/1000</f>
        <v>#REF!</v>
      </c>
      <c r="D77" s="263" t="e">
        <f>#REF!/1000</f>
        <v>#REF!</v>
      </c>
    </row>
    <row r="78" spans="1:4" ht="26.25">
      <c r="A78" s="266" t="s">
        <v>122</v>
      </c>
      <c r="B78" s="265" t="s">
        <v>278</v>
      </c>
      <c r="C78" s="263" t="e">
        <f>#REF!/1000</f>
        <v>#REF!</v>
      </c>
      <c r="D78" s="263" t="e">
        <f>#REF!/1000</f>
        <v>#REF!</v>
      </c>
    </row>
    <row r="79" spans="1:4">
      <c r="A79" s="17" t="e">
        <f>#REF!</f>
        <v>#REF!</v>
      </c>
      <c r="B79" s="17" t="e">
        <f>#REF!</f>
        <v>#REF!</v>
      </c>
      <c r="C79" s="263" t="e">
        <f>#REF!/1000</f>
        <v>#REF!</v>
      </c>
      <c r="D79" s="263" t="e">
        <f>#REF!/1000</f>
        <v>#REF!</v>
      </c>
    </row>
    <row r="80" spans="1:4">
      <c r="A80" s="17"/>
      <c r="B80" s="17"/>
      <c r="C80" s="263" t="e">
        <f>#REF!/1000</f>
        <v>#REF!</v>
      </c>
      <c r="D80" s="263" t="e">
        <f>#REF!/1000</f>
        <v>#REF!</v>
      </c>
    </row>
    <row r="81" spans="1:4">
      <c r="A81" s="17" t="e">
        <f>#REF!</f>
        <v>#REF!</v>
      </c>
      <c r="B81" s="17" t="e">
        <f>#REF!</f>
        <v>#REF!</v>
      </c>
      <c r="C81" s="263" t="e">
        <f>#REF!/1000</f>
        <v>#REF!</v>
      </c>
      <c r="D81" s="263" t="e">
        <f>#REF!/1000</f>
        <v>#REF!</v>
      </c>
    </row>
    <row r="82" spans="1:4">
      <c r="A82" s="17" t="e">
        <f>#REF!</f>
        <v>#REF!</v>
      </c>
      <c r="B82" s="17" t="e">
        <f>#REF!</f>
        <v>#REF!</v>
      </c>
      <c r="C82" s="263" t="e">
        <f>#REF!/1000</f>
        <v>#REF!</v>
      </c>
      <c r="D82" s="263" t="e">
        <f>#REF!/1000</f>
        <v>#REF!</v>
      </c>
    </row>
    <row r="83" spans="1:4">
      <c r="A83" s="225" t="e">
        <f>#REF!</f>
        <v>#REF!</v>
      </c>
      <c r="B83" s="225" t="e">
        <f>#REF!</f>
        <v>#REF!</v>
      </c>
      <c r="C83" s="263" t="e">
        <f>#REF!/1000</f>
        <v>#REF!</v>
      </c>
      <c r="D83" s="263" t="e">
        <f>#REF!/1000</f>
        <v>#REF!</v>
      </c>
    </row>
    <row r="84" spans="1:4">
      <c r="A84" s="225" t="e">
        <f>#REF!</f>
        <v>#REF!</v>
      </c>
      <c r="B84" s="225" t="e">
        <f>#REF!</f>
        <v>#REF!</v>
      </c>
      <c r="C84" s="263" t="e">
        <f>#REF!/1000</f>
        <v>#REF!</v>
      </c>
      <c r="D84" s="263" t="e">
        <f>#REF!/1000</f>
        <v>#REF!</v>
      </c>
    </row>
    <row r="85" spans="1:4">
      <c r="B85" s="17"/>
      <c r="C85" s="263"/>
      <c r="D85" s="263"/>
    </row>
    <row r="86" spans="1:4">
      <c r="B86" s="17"/>
      <c r="C86" s="17"/>
    </row>
    <row r="87" spans="1:4">
      <c r="B87" s="17"/>
      <c r="C87" s="17"/>
    </row>
    <row r="88" spans="1:4">
      <c r="B88" s="17"/>
      <c r="C88" s="17"/>
    </row>
  </sheetData>
  <mergeCells count="2">
    <mergeCell ref="C3:D3"/>
    <mergeCell ref="C39:D39"/>
  </mergeCells>
  <printOptions horizontalCentered="1"/>
  <pageMargins left="0.11811023622047245" right="0.11811023622047245" top="0.35433070866141736" bottom="0.15748031496062992" header="0.31496062992125984" footer="0.31496062992125984"/>
  <pageSetup paperSize="9" scale="43" orientation="landscape" r:id="rId1"/>
  <headerFooter>
    <oddHeader xml:space="preserve">&amp;R&amp;"Arial,Regular"&amp;10&amp;B&amp;I&amp;U&amp;K00FF00   </oddHeader>
    <evenHeader xml:space="preserve">&amp;R&amp;"Arial,Regular"&amp;10&amp;B&amp;I&amp;U&amp;K00FF00   </evenHeader>
    <firstHeader xml:space="preserve">&amp;R&amp;"Arial,Regular"&amp;10&amp;B&amp;I&amp;U&amp;K00FF00   </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2" tint="-0.249977111117893"/>
    <pageSetUpPr fitToPage="1"/>
  </sheetPr>
  <dimension ref="B2:K46"/>
  <sheetViews>
    <sheetView workbookViewId="0"/>
  </sheetViews>
  <sheetFormatPr defaultColWidth="9.140625" defaultRowHeight="15"/>
  <cols>
    <col min="1" max="1" width="9.140625" style="16"/>
    <col min="2" max="2" width="39.140625" style="16" customWidth="1"/>
    <col min="3" max="6" width="12" style="16" customWidth="1"/>
    <col min="7" max="7" width="12" style="16" hidden="1" customWidth="1"/>
    <col min="8" max="8" width="12" style="16" customWidth="1"/>
    <col min="9" max="9" width="12" style="35" customWidth="1"/>
    <col min="10" max="16384" width="9.140625" style="16"/>
  </cols>
  <sheetData>
    <row r="2" spans="2:11" ht="16.5" thickBot="1">
      <c r="B2" s="13" t="s">
        <v>279</v>
      </c>
      <c r="C2" s="14"/>
      <c r="D2" s="14"/>
      <c r="E2" s="14"/>
      <c r="F2" s="14"/>
      <c r="G2" s="14"/>
      <c r="H2" s="594"/>
      <c r="I2" s="15"/>
      <c r="J2" s="15"/>
    </row>
    <row r="3" spans="2:11" ht="15.75" thickBot="1">
      <c r="B3" s="17" t="s">
        <v>280</v>
      </c>
      <c r="C3" s="620"/>
      <c r="D3" s="620"/>
      <c r="E3" s="59"/>
      <c r="F3" s="620"/>
      <c r="G3" s="620"/>
      <c r="H3" s="60"/>
      <c r="I3" s="346"/>
    </row>
    <row r="4" spans="2:11" ht="15.75" thickBot="1">
      <c r="B4" s="175"/>
      <c r="C4" s="37"/>
      <c r="D4" s="20"/>
      <c r="E4" s="52"/>
      <c r="F4" s="37"/>
      <c r="G4" s="167"/>
      <c r="H4" s="52"/>
      <c r="I4" s="347"/>
    </row>
    <row r="5" spans="2:11">
      <c r="B5" s="17" t="s">
        <v>281</v>
      </c>
      <c r="C5" s="38"/>
      <c r="D5" s="21"/>
      <c r="E5" s="53"/>
      <c r="F5" s="38"/>
      <c r="G5" s="39"/>
      <c r="H5" s="53"/>
      <c r="I5" s="350"/>
      <c r="J5" s="350"/>
      <c r="K5" s="349">
        <f>G5-C5</f>
        <v>0</v>
      </c>
    </row>
    <row r="6" spans="2:11">
      <c r="B6" s="17" t="s">
        <v>282</v>
      </c>
      <c r="C6" s="39"/>
      <c r="D6" s="21"/>
      <c r="E6" s="53"/>
      <c r="F6" s="39"/>
      <c r="G6" s="39"/>
      <c r="H6" s="53"/>
      <c r="I6" s="350"/>
      <c r="J6" s="350"/>
      <c r="K6" s="349">
        <f t="shared" ref="K6:K20" si="0">G6-C6</f>
        <v>0</v>
      </c>
    </row>
    <row r="7" spans="2:11">
      <c r="B7" s="17" t="s">
        <v>283</v>
      </c>
      <c r="C7" s="39"/>
      <c r="D7" s="21"/>
      <c r="E7" s="53"/>
      <c r="F7" s="39"/>
      <c r="G7" s="39"/>
      <c r="H7" s="53"/>
      <c r="I7" s="350"/>
      <c r="J7" s="350"/>
      <c r="K7" s="349">
        <f t="shared" si="0"/>
        <v>0</v>
      </c>
    </row>
    <row r="8" spans="2:11">
      <c r="B8" s="17" t="s">
        <v>284</v>
      </c>
      <c r="C8" s="39"/>
      <c r="D8" s="21"/>
      <c r="E8" s="53"/>
      <c r="F8" s="39"/>
      <c r="G8" s="39"/>
      <c r="H8" s="53"/>
      <c r="I8" s="350"/>
      <c r="J8" s="350"/>
      <c r="K8" s="349">
        <f t="shared" si="0"/>
        <v>0</v>
      </c>
    </row>
    <row r="9" spans="2:11">
      <c r="B9" s="17" t="s">
        <v>285</v>
      </c>
      <c r="C9" s="39"/>
      <c r="D9" s="21"/>
      <c r="E9" s="53"/>
      <c r="F9" s="39"/>
      <c r="G9" s="39"/>
      <c r="H9" s="53"/>
      <c r="I9" s="350"/>
      <c r="J9" s="350"/>
      <c r="K9" s="349">
        <f t="shared" si="0"/>
        <v>0</v>
      </c>
    </row>
    <row r="10" spans="2:11">
      <c r="B10" s="22" t="s">
        <v>286</v>
      </c>
      <c r="C10" s="40"/>
      <c r="D10" s="23"/>
      <c r="E10" s="54"/>
      <c r="F10" s="40"/>
      <c r="G10" s="40"/>
      <c r="H10" s="54"/>
      <c r="I10" s="350"/>
      <c r="J10" s="350"/>
      <c r="K10" s="349">
        <f t="shared" si="0"/>
        <v>0</v>
      </c>
    </row>
    <row r="11" spans="2:11">
      <c r="B11" s="17" t="s">
        <v>287</v>
      </c>
      <c r="C11" s="39"/>
      <c r="D11" s="21"/>
      <c r="E11" s="53"/>
      <c r="F11" s="39"/>
      <c r="G11" s="39"/>
      <c r="H11" s="53"/>
      <c r="I11" s="350"/>
      <c r="J11" s="350"/>
      <c r="K11" s="349">
        <f t="shared" si="0"/>
        <v>0</v>
      </c>
    </row>
    <row r="12" spans="2:11">
      <c r="B12" s="17" t="s">
        <v>288</v>
      </c>
      <c r="C12" s="39"/>
      <c r="D12" s="21"/>
      <c r="E12" s="53"/>
      <c r="F12" s="39"/>
      <c r="G12" s="39"/>
      <c r="H12" s="53"/>
      <c r="I12" s="350"/>
      <c r="J12" s="350"/>
      <c r="K12" s="349">
        <f t="shared" si="0"/>
        <v>0</v>
      </c>
    </row>
    <row r="13" spans="2:11">
      <c r="B13" s="17" t="s">
        <v>127</v>
      </c>
      <c r="C13" s="39"/>
      <c r="D13" s="21"/>
      <c r="E13" s="53"/>
      <c r="F13" s="39"/>
      <c r="G13" s="39"/>
      <c r="H13" s="53"/>
      <c r="I13" s="350"/>
      <c r="J13" s="350"/>
      <c r="K13" s="349">
        <f t="shared" si="0"/>
        <v>0</v>
      </c>
    </row>
    <row r="14" spans="2:11">
      <c r="B14" s="24" t="s">
        <v>289</v>
      </c>
      <c r="C14" s="40"/>
      <c r="D14" s="23"/>
      <c r="E14" s="54"/>
      <c r="F14" s="40"/>
      <c r="G14" s="40"/>
      <c r="H14" s="54"/>
      <c r="I14" s="350"/>
      <c r="J14" s="350"/>
      <c r="K14" s="349">
        <f t="shared" si="0"/>
        <v>0</v>
      </c>
    </row>
    <row r="15" spans="2:11">
      <c r="B15" s="359"/>
      <c r="C15" s="360"/>
      <c r="D15" s="361"/>
      <c r="E15" s="55"/>
      <c r="F15" s="360"/>
      <c r="G15" s="360"/>
      <c r="H15" s="55"/>
      <c r="I15" s="350"/>
      <c r="J15" s="350"/>
      <c r="K15" s="349">
        <f t="shared" si="0"/>
        <v>0</v>
      </c>
    </row>
    <row r="16" spans="2:11">
      <c r="B16" s="47" t="s">
        <v>290</v>
      </c>
      <c r="C16" s="48"/>
      <c r="D16" s="49"/>
      <c r="E16" s="56"/>
      <c r="F16" s="48"/>
      <c r="G16" s="48"/>
      <c r="H16" s="56"/>
      <c r="I16" s="350"/>
      <c r="J16" s="350"/>
      <c r="K16" s="349">
        <f t="shared" si="0"/>
        <v>0</v>
      </c>
    </row>
    <row r="17" spans="2:11" s="25" customFormat="1">
      <c r="B17" s="24" t="s">
        <v>291</v>
      </c>
      <c r="C17" s="40"/>
      <c r="D17" s="23"/>
      <c r="E17" s="54"/>
      <c r="F17" s="40"/>
      <c r="G17" s="40"/>
      <c r="H17" s="54"/>
      <c r="I17" s="350"/>
      <c r="J17" s="350"/>
      <c r="K17" s="349">
        <f t="shared" si="0"/>
        <v>0</v>
      </c>
    </row>
    <row r="18" spans="2:11">
      <c r="B18" s="64" t="s">
        <v>292</v>
      </c>
      <c r="C18" s="65"/>
      <c r="D18" s="66"/>
      <c r="E18" s="67"/>
      <c r="F18" s="65"/>
      <c r="G18" s="65"/>
      <c r="H18" s="67"/>
      <c r="I18" s="350"/>
      <c r="J18" s="350"/>
      <c r="K18" s="349">
        <f t="shared" si="0"/>
        <v>0</v>
      </c>
    </row>
    <row r="19" spans="2:11">
      <c r="B19" s="64" t="s">
        <v>293</v>
      </c>
      <c r="C19" s="65"/>
      <c r="D19" s="66"/>
      <c r="E19" s="67"/>
      <c r="F19" s="65"/>
      <c r="G19" s="65"/>
      <c r="H19" s="67"/>
      <c r="I19" s="350"/>
      <c r="J19" s="350"/>
      <c r="K19" s="349">
        <f t="shared" si="0"/>
        <v>0</v>
      </c>
    </row>
    <row r="20" spans="2:11">
      <c r="B20" s="17" t="s">
        <v>294</v>
      </c>
      <c r="C20" s="39"/>
      <c r="D20" s="21"/>
      <c r="E20" s="57"/>
      <c r="F20" s="39"/>
      <c r="G20" s="39"/>
      <c r="H20" s="57"/>
      <c r="I20" s="350"/>
      <c r="J20" s="350"/>
      <c r="K20" s="349">
        <f t="shared" si="0"/>
        <v>0</v>
      </c>
    </row>
    <row r="21" spans="2:11">
      <c r="B21" s="22" t="s">
        <v>295</v>
      </c>
      <c r="C21" s="40"/>
      <c r="D21" s="23"/>
      <c r="E21" s="54"/>
      <c r="F21" s="40"/>
      <c r="G21" s="40"/>
      <c r="H21" s="54"/>
      <c r="I21" s="350"/>
      <c r="J21" s="350"/>
      <c r="K21" s="349">
        <f>G21-C21</f>
        <v>0</v>
      </c>
    </row>
    <row r="22" spans="2:11">
      <c r="B22" s="17"/>
      <c r="C22" s="39"/>
      <c r="D22" s="21"/>
      <c r="E22" s="53"/>
      <c r="F22" s="39"/>
      <c r="G22" s="39"/>
      <c r="H22" s="53"/>
      <c r="I22" s="350"/>
      <c r="J22" s="350"/>
      <c r="K22" s="349"/>
    </row>
    <row r="23" spans="2:11" ht="15.75" customHeight="1">
      <c r="B23" s="172"/>
      <c r="C23" s="40"/>
      <c r="D23" s="23"/>
      <c r="E23" s="54"/>
      <c r="F23" s="40"/>
      <c r="G23" s="40"/>
      <c r="H23" s="54"/>
      <c r="I23" s="174"/>
      <c r="J23" s="350"/>
      <c r="K23" s="349"/>
    </row>
    <row r="24" spans="2:11" ht="15.75" customHeight="1">
      <c r="B24" s="173" t="s">
        <v>296</v>
      </c>
      <c r="C24" s="39"/>
      <c r="D24" s="21"/>
      <c r="E24" s="53"/>
      <c r="F24" s="39"/>
      <c r="G24" s="39"/>
      <c r="H24" s="53"/>
      <c r="I24" s="350"/>
      <c r="J24" s="350"/>
      <c r="K24" s="349"/>
    </row>
    <row r="25" spans="2:11" ht="15.75" customHeight="1" thickBot="1">
      <c r="B25" s="172" t="s">
        <v>297</v>
      </c>
      <c r="C25" s="41"/>
      <c r="D25" s="26"/>
      <c r="E25" s="58"/>
      <c r="F25" s="41"/>
      <c r="G25" s="41"/>
      <c r="H25" s="58"/>
      <c r="I25" s="350"/>
    </row>
    <row r="26" spans="2:11" ht="15.75" customHeight="1" thickBot="1">
      <c r="B26" s="176"/>
      <c r="C26" s="37"/>
      <c r="D26" s="20"/>
      <c r="E26" s="20"/>
      <c r="F26" s="37"/>
      <c r="G26" s="167"/>
      <c r="H26" s="20"/>
      <c r="I26" s="347"/>
    </row>
    <row r="27" spans="2:11" ht="15.75" customHeight="1">
      <c r="B27" s="17" t="s">
        <v>298</v>
      </c>
      <c r="C27" s="42"/>
      <c r="D27" s="27"/>
      <c r="E27" s="61"/>
      <c r="F27" s="42"/>
      <c r="G27" s="42"/>
      <c r="H27" s="28"/>
      <c r="I27" s="346"/>
      <c r="K27" s="29"/>
    </row>
    <row r="28" spans="2:11" ht="15.75" customHeight="1">
      <c r="B28" s="17" t="s">
        <v>299</v>
      </c>
      <c r="C28" s="42"/>
      <c r="D28" s="27"/>
      <c r="E28" s="62"/>
      <c r="F28" s="42"/>
      <c r="G28" s="42"/>
      <c r="H28" s="27"/>
      <c r="I28" s="346"/>
    </row>
    <row r="29" spans="2:11" ht="15.75" customHeight="1">
      <c r="B29" s="45" t="s">
        <v>300</v>
      </c>
      <c r="C29" s="42"/>
      <c r="D29" s="27"/>
      <c r="E29" s="62"/>
      <c r="F29" s="42"/>
      <c r="G29" s="42"/>
      <c r="H29" s="27"/>
      <c r="I29" s="346"/>
    </row>
    <row r="30" spans="2:11" ht="15.75" customHeight="1" thickBot="1">
      <c r="B30" s="17" t="s">
        <v>301</v>
      </c>
      <c r="C30" s="43"/>
      <c r="D30" s="30"/>
      <c r="E30" s="63"/>
      <c r="F30" s="43"/>
      <c r="G30" s="43"/>
      <c r="H30" s="31"/>
      <c r="I30" s="346"/>
      <c r="J30" s="15"/>
    </row>
    <row r="31" spans="2:11" ht="15.75" customHeight="1" thickBot="1">
      <c r="B31" s="32"/>
      <c r="C31" s="37"/>
      <c r="D31" s="20"/>
      <c r="E31" s="20"/>
      <c r="F31" s="20"/>
      <c r="G31" s="20"/>
      <c r="H31" s="68"/>
      <c r="I31" s="347"/>
      <c r="J31" s="15"/>
    </row>
    <row r="32" spans="2:11" ht="15.75" customHeight="1">
      <c r="B32" s="32" t="s">
        <v>108</v>
      </c>
      <c r="C32" s="44"/>
      <c r="D32" s="33"/>
      <c r="E32" s="33"/>
      <c r="F32" s="33"/>
      <c r="G32" s="33"/>
      <c r="H32" s="69"/>
      <c r="I32" s="15"/>
      <c r="J32" s="15"/>
    </row>
    <row r="33" spans="2:10" ht="15.75" customHeight="1">
      <c r="B33" s="32" t="s">
        <v>302</v>
      </c>
      <c r="C33" s="44"/>
      <c r="D33" s="33"/>
      <c r="E33" s="33"/>
      <c r="F33" s="33"/>
      <c r="G33" s="33"/>
      <c r="H33" s="69"/>
      <c r="I33" s="15"/>
      <c r="J33" s="15"/>
    </row>
    <row r="34" spans="2:10" ht="15.75" customHeight="1">
      <c r="B34" s="32" t="s">
        <v>303</v>
      </c>
      <c r="C34" s="44"/>
      <c r="D34" s="33"/>
      <c r="E34" s="33"/>
      <c r="F34" s="33"/>
      <c r="G34" s="33"/>
      <c r="H34" s="69"/>
      <c r="I34" s="15"/>
      <c r="J34" s="15"/>
    </row>
    <row r="35" spans="2:10" ht="15.75" customHeight="1">
      <c r="B35" s="32" t="s">
        <v>304</v>
      </c>
      <c r="C35" s="44"/>
      <c r="D35" s="33"/>
      <c r="E35" s="33"/>
      <c r="F35" s="33"/>
      <c r="G35" s="33"/>
      <c r="H35" s="69"/>
      <c r="I35" s="15"/>
      <c r="J35" s="15"/>
    </row>
    <row r="36" spans="2:10" ht="15.75" customHeight="1">
      <c r="B36" s="32" t="s">
        <v>305</v>
      </c>
      <c r="C36" s="44"/>
      <c r="D36" s="33"/>
      <c r="E36" s="33"/>
      <c r="F36" s="33"/>
      <c r="G36" s="33"/>
      <c r="H36" s="69"/>
      <c r="I36" s="15"/>
      <c r="J36" s="15"/>
    </row>
    <row r="37" spans="2:10">
      <c r="B37" s="32" t="s">
        <v>306</v>
      </c>
      <c r="C37" s="44"/>
      <c r="D37" s="33"/>
      <c r="E37" s="33"/>
      <c r="F37" s="33"/>
      <c r="G37" s="33"/>
      <c r="H37" s="69"/>
      <c r="I37" s="346"/>
    </row>
    <row r="38" spans="2:10" ht="20.25" customHeight="1"/>
    <row r="39" spans="2:10" ht="20.25" customHeight="1">
      <c r="B39" s="34" t="s">
        <v>307</v>
      </c>
    </row>
    <row r="40" spans="2:10" ht="20.25" customHeight="1">
      <c r="B40" s="34" t="s">
        <v>308</v>
      </c>
    </row>
    <row r="41" spans="2:10" ht="20.25" customHeight="1">
      <c r="B41" s="34" t="s">
        <v>309</v>
      </c>
    </row>
    <row r="42" spans="2:10" ht="20.25" customHeight="1"/>
    <row r="43" spans="2:10" ht="20.25" customHeight="1"/>
    <row r="44" spans="2:10" ht="20.25" customHeight="1">
      <c r="C44" s="36"/>
    </row>
    <row r="45" spans="2:10" ht="20.25" customHeight="1"/>
    <row r="46" spans="2:10" ht="20.25" customHeight="1">
      <c r="C46" s="36"/>
    </row>
  </sheetData>
  <mergeCells count="2">
    <mergeCell ref="C3:D3"/>
    <mergeCell ref="F3:G3"/>
  </mergeCells>
  <hyperlinks>
    <hyperlink ref="B39" location="_ftnref1" display="_ftnref1" xr:uid="{00000000-0004-0000-0C00-000000000000}"/>
    <hyperlink ref="B40" location="_ftnref2" display="_ftnref2" xr:uid="{00000000-0004-0000-0C00-000001000000}"/>
    <hyperlink ref="B41" location="_ftnref3" display="_ftnref3" xr:uid="{00000000-0004-0000-0C00-000002000000}"/>
    <hyperlink ref="B10" location="_ftn1" display="_ftn1" xr:uid="{00000000-0004-0000-0C00-000003000000}"/>
  </hyperlinks>
  <printOptions horizontalCentered="1"/>
  <pageMargins left="0.11811023622047245" right="0.11811023622047245" top="0.35433070866141736" bottom="0.15748031496062992" header="0.31496062992125984" footer="0.31496062992125984"/>
  <pageSetup paperSize="9" orientation="landscape" r:id="rId1"/>
  <headerFooter>
    <oddHeader xml:space="preserve">&amp;R&amp;"Arial,Regular"&amp;10&amp;B&amp;I&amp;U&amp;K00FF00   </oddHeader>
    <evenHeader xml:space="preserve">&amp;R&amp;"Arial,Regular"&amp;10&amp;B&amp;I&amp;U&amp;K00FF00   </evenHeader>
    <firstHeader xml:space="preserve">&amp;R&amp;"Arial,Regular"&amp;10&amp;B&amp;I&amp;U&amp;K00FF00   </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B2:J22"/>
  <sheetViews>
    <sheetView workbookViewId="0"/>
  </sheetViews>
  <sheetFormatPr defaultColWidth="9.140625" defaultRowHeight="15"/>
  <cols>
    <col min="1" max="1" width="9.140625" style="137"/>
    <col min="2" max="2" width="34.42578125" style="137" customWidth="1"/>
    <col min="3" max="3" width="9.7109375" style="137" customWidth="1"/>
    <col min="4" max="4" width="11.85546875" style="137" customWidth="1"/>
    <col min="5" max="5" width="14" style="137" customWidth="1"/>
    <col min="6" max="7" width="9.7109375" style="137" customWidth="1"/>
    <col min="8" max="8" width="9.7109375" style="139" customWidth="1"/>
    <col min="9" max="16384" width="9.140625" style="137"/>
  </cols>
  <sheetData>
    <row r="2" spans="2:10" ht="16.5" thickBot="1">
      <c r="B2" s="13" t="s">
        <v>250</v>
      </c>
      <c r="C2" s="14"/>
      <c r="D2" s="14"/>
      <c r="E2" s="14"/>
      <c r="F2" s="14"/>
      <c r="G2" s="14"/>
      <c r="H2" s="594"/>
      <c r="I2" s="15"/>
      <c r="J2" s="346"/>
    </row>
    <row r="3" spans="2:10" ht="15.75" thickBot="1">
      <c r="B3" s="17" t="s">
        <v>251</v>
      </c>
      <c r="C3" s="51" t="s">
        <v>323</v>
      </c>
      <c r="D3" s="19"/>
      <c r="E3" s="18"/>
      <c r="F3" s="51"/>
      <c r="G3" s="18"/>
      <c r="H3" s="60"/>
      <c r="I3" s="346"/>
      <c r="J3" s="346"/>
    </row>
    <row r="4" spans="2:10" s="138" customFormat="1" ht="15.75" thickBot="1">
      <c r="B4" s="46"/>
      <c r="C4" s="37" t="s">
        <v>97</v>
      </c>
      <c r="D4" s="20"/>
      <c r="E4" s="20"/>
      <c r="F4" s="37" t="str">
        <f>C4</f>
        <v>30.6.2016</v>
      </c>
      <c r="G4" s="20"/>
      <c r="H4" s="52"/>
      <c r="I4" s="347"/>
      <c r="J4" s="347"/>
    </row>
    <row r="5" spans="2:10" s="161" customFormat="1" ht="15.75" thickBot="1">
      <c r="B5" s="162"/>
      <c r="C5" s="163" t="s">
        <v>324</v>
      </c>
      <c r="D5" s="621" t="s">
        <v>325</v>
      </c>
      <c r="E5" s="621"/>
      <c r="F5" s="163" t="s">
        <v>326</v>
      </c>
      <c r="G5" s="164"/>
      <c r="H5" s="165"/>
      <c r="I5" s="351"/>
      <c r="J5" s="351"/>
    </row>
    <row r="6" spans="2:10">
      <c r="B6" s="17" t="s">
        <v>36</v>
      </c>
      <c r="C6" s="38" t="e">
        <f>#REF!</f>
        <v>#REF!</v>
      </c>
      <c r="D6" s="21"/>
      <c r="E6" s="21"/>
      <c r="F6" s="38"/>
      <c r="G6" s="21"/>
      <c r="H6" s="53"/>
      <c r="I6" s="350"/>
      <c r="J6" s="352"/>
    </row>
    <row r="7" spans="2:10">
      <c r="B7" s="17" t="s">
        <v>256</v>
      </c>
      <c r="C7" s="39" t="e">
        <f>#REF!</f>
        <v>#REF!</v>
      </c>
      <c r="D7" s="21"/>
      <c r="E7" s="21"/>
      <c r="F7" s="39"/>
      <c r="G7" s="21"/>
      <c r="H7" s="53"/>
      <c r="I7" s="350"/>
      <c r="J7" s="352"/>
    </row>
    <row r="8" spans="2:10">
      <c r="B8" s="17" t="s">
        <v>327</v>
      </c>
      <c r="C8" s="39" t="e">
        <f>#REF!</f>
        <v>#REF!</v>
      </c>
      <c r="D8" s="21"/>
      <c r="E8" s="21"/>
      <c r="F8" s="39"/>
      <c r="G8" s="21"/>
      <c r="H8" s="53"/>
      <c r="I8" s="350"/>
      <c r="J8" s="352"/>
    </row>
    <row r="9" spans="2:10">
      <c r="B9" s="17" t="s">
        <v>66</v>
      </c>
      <c r="C9" s="39" t="e">
        <f>#REF!</f>
        <v>#REF!</v>
      </c>
      <c r="D9" s="21"/>
      <c r="E9" s="21"/>
      <c r="F9" s="39"/>
      <c r="G9" s="21"/>
      <c r="H9" s="53"/>
      <c r="I9" s="350"/>
      <c r="J9" s="352"/>
    </row>
    <row r="10" spans="2:10">
      <c r="B10" s="22" t="s">
        <v>232</v>
      </c>
      <c r="C10" s="40" t="e">
        <f>SUM(C6:C9)</f>
        <v>#REF!</v>
      </c>
      <c r="D10" s="21"/>
      <c r="E10" s="21"/>
      <c r="F10" s="39"/>
      <c r="G10" s="21"/>
      <c r="H10" s="53"/>
      <c r="I10" s="350"/>
      <c r="J10" s="352"/>
    </row>
    <row r="11" spans="2:10">
      <c r="B11" s="17" t="s">
        <v>258</v>
      </c>
      <c r="C11" s="39" t="e">
        <f>#REF!</f>
        <v>#REF!</v>
      </c>
      <c r="D11" s="21"/>
      <c r="E11" s="21"/>
      <c r="F11" s="39"/>
      <c r="G11" s="21"/>
      <c r="H11" s="53"/>
      <c r="I11" s="350"/>
      <c r="J11" s="352"/>
    </row>
    <row r="12" spans="2:10">
      <c r="B12" s="17" t="s">
        <v>328</v>
      </c>
      <c r="C12" s="39" t="e">
        <f>#REF!</f>
        <v>#REF!</v>
      </c>
      <c r="D12" s="21"/>
      <c r="E12" s="21"/>
      <c r="F12" s="39"/>
      <c r="G12" s="21"/>
      <c r="H12" s="53"/>
      <c r="I12" s="350"/>
      <c r="J12" s="352"/>
    </row>
    <row r="13" spans="2:10">
      <c r="B13" s="17" t="s">
        <v>329</v>
      </c>
      <c r="C13" s="39" t="e">
        <f>#REF!</f>
        <v>#REF!</v>
      </c>
      <c r="D13" s="21"/>
      <c r="E13" s="21"/>
      <c r="F13" s="39"/>
      <c r="G13" s="21"/>
      <c r="H13" s="53"/>
      <c r="I13" s="350"/>
      <c r="J13" s="352"/>
    </row>
    <row r="14" spans="2:10" ht="24.75" customHeight="1">
      <c r="B14" s="24" t="s">
        <v>330</v>
      </c>
      <c r="C14" s="40" t="e">
        <f>SUM(C11:C13)</f>
        <v>#REF!</v>
      </c>
      <c r="D14" s="23"/>
      <c r="E14" s="23"/>
      <c r="F14" s="40"/>
      <c r="G14" s="23"/>
      <c r="H14" s="54"/>
      <c r="I14" s="350"/>
      <c r="J14" s="352"/>
    </row>
    <row r="15" spans="2:10">
      <c r="B15" s="359" t="s">
        <v>71</v>
      </c>
      <c r="C15" s="360" t="e">
        <f>#REF!</f>
        <v>#REF!</v>
      </c>
      <c r="D15" s="361"/>
      <c r="E15" s="361"/>
      <c r="F15" s="360"/>
      <c r="G15" s="361"/>
      <c r="H15" s="55"/>
      <c r="I15" s="350"/>
      <c r="J15" s="352"/>
    </row>
    <row r="16" spans="2:10">
      <c r="B16" s="47" t="s">
        <v>23</v>
      </c>
      <c r="C16" s="48" t="e">
        <f>#REF!</f>
        <v>#REF!</v>
      </c>
      <c r="D16" s="49"/>
      <c r="E16" s="49"/>
      <c r="F16" s="48"/>
      <c r="G16" s="49"/>
      <c r="H16" s="56"/>
      <c r="I16" s="350"/>
      <c r="J16" s="352"/>
    </row>
    <row r="17" spans="2:10" s="25" customFormat="1">
      <c r="B17" s="24" t="s">
        <v>72</v>
      </c>
      <c r="C17" s="40" t="e">
        <f>SUM(C14:C16)</f>
        <v>#REF!</v>
      </c>
      <c r="D17" s="23"/>
      <c r="E17" s="23"/>
      <c r="F17" s="40"/>
      <c r="G17" s="23"/>
      <c r="H17" s="54"/>
      <c r="I17" s="350"/>
      <c r="J17" s="352"/>
    </row>
    <row r="18" spans="2:10" ht="25.5" customHeight="1">
      <c r="B18" s="64" t="s">
        <v>331</v>
      </c>
      <c r="C18" s="65" t="e">
        <f>#REF!+C14</f>
        <v>#REF!</v>
      </c>
      <c r="D18" s="66"/>
      <c r="E18" s="66"/>
      <c r="F18" s="65"/>
      <c r="G18" s="66"/>
      <c r="H18" s="67"/>
      <c r="I18" s="350"/>
      <c r="J18" s="352"/>
    </row>
    <row r="19" spans="2:10">
      <c r="B19" s="17" t="s">
        <v>233</v>
      </c>
      <c r="C19" s="39" t="e">
        <f>#REF!</f>
        <v>#REF!</v>
      </c>
      <c r="D19" s="21"/>
      <c r="E19" s="21"/>
      <c r="F19" s="39"/>
      <c r="G19" s="21"/>
      <c r="H19" s="57"/>
      <c r="I19" s="350"/>
      <c r="J19" s="352"/>
    </row>
    <row r="20" spans="2:10">
      <c r="B20" s="22" t="s">
        <v>332</v>
      </c>
      <c r="C20" s="40" t="e">
        <f>C10+C17+C19</f>
        <v>#REF!</v>
      </c>
      <c r="D20" s="23"/>
      <c r="E20" s="23"/>
      <c r="F20" s="40"/>
      <c r="G20" s="23"/>
      <c r="H20" s="54"/>
      <c r="I20" s="350"/>
      <c r="J20" s="352"/>
    </row>
    <row r="21" spans="2:10">
      <c r="B21" s="17" t="s">
        <v>76</v>
      </c>
      <c r="C21" s="39" t="e">
        <f>#REF!</f>
        <v>#REF!</v>
      </c>
      <c r="D21" s="21"/>
      <c r="E21" s="21"/>
      <c r="F21" s="39"/>
      <c r="G21" s="21"/>
      <c r="H21" s="53"/>
      <c r="I21" s="350"/>
      <c r="J21" s="352"/>
    </row>
    <row r="22" spans="2:10" ht="15.75" thickBot="1">
      <c r="B22" s="13" t="s">
        <v>333</v>
      </c>
      <c r="C22" s="41" t="e">
        <f>#REF!+#REF!</f>
        <v>#REF!</v>
      </c>
      <c r="D22" s="26"/>
      <c r="E22" s="26"/>
      <c r="F22" s="41"/>
      <c r="G22" s="26"/>
      <c r="H22" s="58"/>
      <c r="I22" s="350"/>
      <c r="J22" s="352"/>
    </row>
  </sheetData>
  <mergeCells count="1">
    <mergeCell ref="D5:E5"/>
  </mergeCells>
  <printOptions horizontalCentered="1"/>
  <pageMargins left="0.11811023622047245" right="0.11811023622047245" top="0.35433070866141736" bottom="0.15748031496062992" header="0.31496062992125984" footer="0.31496062992125984"/>
  <pageSetup paperSize="9" orientation="landscape" r:id="rId1"/>
  <headerFooter>
    <oddHeader xml:space="preserve">&amp;R&amp;"Arial,Regular"&amp;10&amp;B&amp;I&amp;U&amp;K00FF00   </oddHeader>
    <evenHeader xml:space="preserve">&amp;R&amp;"Arial,Regular"&amp;10&amp;B&amp;I&amp;U&amp;K00FF00   </evenHeader>
    <firstHeader xml:space="preserve">&amp;R&amp;"Arial,Regular"&amp;10&amp;B&amp;I&amp;U&amp;K00FF00   </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0070C0"/>
    <pageSetUpPr fitToPage="1"/>
  </sheetPr>
  <dimension ref="A1:I82"/>
  <sheetViews>
    <sheetView tabSelected="1" view="pageBreakPreview" zoomScaleNormal="90" zoomScaleSheetLayoutView="100" workbookViewId="0"/>
  </sheetViews>
  <sheetFormatPr defaultColWidth="7.85546875" defaultRowHeight="14.25"/>
  <cols>
    <col min="1" max="1" width="60.85546875" style="1" bestFit="1" customWidth="1" collapsed="1"/>
    <col min="2" max="9" width="11.42578125" style="1" customWidth="1"/>
    <col min="10" max="16384" width="7.85546875" style="1"/>
  </cols>
  <sheetData>
    <row r="1" spans="1:9" ht="14.25" customHeight="1">
      <c r="A1" s="148"/>
      <c r="C1" s="217"/>
      <c r="D1" s="219"/>
      <c r="E1" s="148"/>
      <c r="F1" s="148"/>
      <c r="G1" s="148"/>
      <c r="H1" s="625"/>
      <c r="I1" s="625"/>
    </row>
    <row r="2" spans="1:9" ht="14.25" customHeight="1">
      <c r="A2" s="148"/>
      <c r="B2" s="148"/>
      <c r="C2" s="217"/>
      <c r="D2" s="218"/>
      <c r="E2" s="148"/>
      <c r="F2" s="148"/>
      <c r="G2" s="148"/>
      <c r="H2" s="625"/>
      <c r="I2" s="625"/>
    </row>
    <row r="3" spans="1:9" ht="14.25" customHeight="1">
      <c r="A3" s="148"/>
      <c r="B3" s="148"/>
      <c r="C3" s="187"/>
      <c r="D3" s="148"/>
      <c r="E3" s="148"/>
      <c r="F3" s="148"/>
      <c r="G3" s="148"/>
      <c r="H3" s="625"/>
      <c r="I3" s="625"/>
    </row>
    <row r="4" spans="1:9" ht="15" customHeight="1">
      <c r="A4" s="623" t="s">
        <v>46</v>
      </c>
      <c r="B4" s="624"/>
      <c r="C4" s="624"/>
      <c r="D4" s="624"/>
      <c r="E4" s="624"/>
      <c r="F4" s="624"/>
      <c r="G4" s="624"/>
      <c r="H4" s="624"/>
      <c r="I4" s="624"/>
    </row>
    <row r="5" spans="1:9" ht="45" customHeight="1">
      <c r="A5" s="142" t="s">
        <v>47</v>
      </c>
      <c r="B5" s="143" t="s">
        <v>10</v>
      </c>
      <c r="C5" s="143" t="s">
        <v>11</v>
      </c>
      <c r="D5" s="143" t="s">
        <v>12</v>
      </c>
      <c r="E5" s="143" t="s">
        <v>13</v>
      </c>
      <c r="F5" s="143" t="s">
        <v>48</v>
      </c>
      <c r="G5" s="143" t="s">
        <v>49</v>
      </c>
      <c r="H5" s="143" t="s">
        <v>50</v>
      </c>
      <c r="I5" s="50" t="s">
        <v>368</v>
      </c>
    </row>
    <row r="6" spans="1:9" ht="15">
      <c r="A6" s="408" t="s">
        <v>351</v>
      </c>
      <c r="B6" s="178">
        <v>73662.81</v>
      </c>
      <c r="C6" s="178">
        <v>74392.209000000003</v>
      </c>
      <c r="D6" s="178">
        <v>72920.764999999999</v>
      </c>
      <c r="E6" s="178">
        <v>73704.070000000007</v>
      </c>
      <c r="F6" s="178">
        <v>78018.691999999995</v>
      </c>
      <c r="G6" s="178">
        <v>77405.926000000007</v>
      </c>
      <c r="H6" s="178">
        <v>75782.043000000005</v>
      </c>
      <c r="I6" s="191">
        <v>-5.5831261564856738E-2</v>
      </c>
    </row>
    <row r="7" spans="1:9" ht="15">
      <c r="A7" s="408" t="s">
        <v>369</v>
      </c>
      <c r="B7" s="178">
        <v>36160.603000000003</v>
      </c>
      <c r="C7" s="178">
        <v>38798.862999999998</v>
      </c>
      <c r="D7" s="178">
        <v>38680.563999999998</v>
      </c>
      <c r="E7" s="178">
        <v>38229.883000000002</v>
      </c>
      <c r="F7" s="178">
        <v>38747.815999999999</v>
      </c>
      <c r="G7" s="178">
        <v>38858.169000000002</v>
      </c>
      <c r="H7" s="178">
        <v>38097.915000000001</v>
      </c>
      <c r="I7" s="191">
        <v>-6.677055037114854E-2</v>
      </c>
    </row>
    <row r="8" spans="1:9" ht="15">
      <c r="A8" s="408" t="s">
        <v>30</v>
      </c>
      <c r="B8" s="178">
        <v>16051.699000000001</v>
      </c>
      <c r="C8" s="178">
        <v>16195.785</v>
      </c>
      <c r="D8" s="178">
        <v>15502.279</v>
      </c>
      <c r="E8" s="178">
        <v>14651.291999999999</v>
      </c>
      <c r="F8" s="178">
        <v>13474.460999999999</v>
      </c>
      <c r="G8" s="178">
        <v>13096.237999999999</v>
      </c>
      <c r="H8" s="178">
        <v>12394.967000000001</v>
      </c>
      <c r="I8" s="191">
        <v>0.1912683557435062</v>
      </c>
    </row>
    <row r="9" spans="1:9" ht="15">
      <c r="A9" s="408" t="s">
        <v>185</v>
      </c>
      <c r="B9" s="178">
        <v>48448.908000000003</v>
      </c>
      <c r="C9" s="178">
        <v>52330.891000000003</v>
      </c>
      <c r="D9" s="178">
        <v>51794.773999999998</v>
      </c>
      <c r="E9" s="178">
        <v>50228.875</v>
      </c>
      <c r="F9" s="178">
        <v>50245.923999999999</v>
      </c>
      <c r="G9" s="178">
        <v>50093.851999999999</v>
      </c>
      <c r="H9" s="178">
        <v>48496.012999999999</v>
      </c>
      <c r="I9" s="191">
        <v>-3.5764413447745502E-2</v>
      </c>
    </row>
    <row r="10" spans="1:9" ht="17.25">
      <c r="A10" s="408" t="s">
        <v>370</v>
      </c>
      <c r="B10" s="178">
        <v>7574.0377686299926</v>
      </c>
      <c r="C10" s="178">
        <v>7191.94344799997</v>
      </c>
      <c r="D10" s="178">
        <v>7104.0813519399617</v>
      </c>
      <c r="E10" s="178">
        <v>6743.3004024699712</v>
      </c>
      <c r="F10" s="178">
        <v>6761.2385231999497</v>
      </c>
      <c r="G10" s="178">
        <v>6357.9101425199806</v>
      </c>
      <c r="H10" s="178">
        <v>6292.9833698899729</v>
      </c>
      <c r="I10" s="191">
        <v>0.12021454984039859</v>
      </c>
    </row>
    <row r="11" spans="1:9" ht="15">
      <c r="A11" s="408" t="s">
        <v>186</v>
      </c>
      <c r="B11" s="178">
        <v>5261.6800351599213</v>
      </c>
      <c r="C11" s="178">
        <v>4820.7353387199646</v>
      </c>
      <c r="D11" s="178">
        <v>4729.3610103199308</v>
      </c>
      <c r="E11" s="178">
        <v>4416.5583786898733</v>
      </c>
      <c r="F11" s="178">
        <v>4018.2496656299172</v>
      </c>
      <c r="G11" s="178">
        <v>3892.6513815499466</v>
      </c>
      <c r="H11" s="178">
        <v>3914.2334336199351</v>
      </c>
      <c r="I11" s="191">
        <v>0.30944577191548861</v>
      </c>
    </row>
    <row r="12" spans="1:9" ht="15">
      <c r="A12" s="408" t="s">
        <v>187</v>
      </c>
      <c r="B12" s="178">
        <v>2920.1219999999998</v>
      </c>
      <c r="C12" s="178">
        <v>2986.6680000000001</v>
      </c>
      <c r="D12" s="178">
        <v>2925.9780000000001</v>
      </c>
      <c r="E12" s="178">
        <v>2452.029</v>
      </c>
      <c r="F12" s="178">
        <v>2922.9789999999998</v>
      </c>
      <c r="G12" s="178">
        <v>2452.7710000000002</v>
      </c>
      <c r="H12" s="178">
        <v>2477.8319999999999</v>
      </c>
      <c r="I12" s="191">
        <v>-9.774274806626515E-4</v>
      </c>
    </row>
    <row r="13" spans="1:9" ht="15">
      <c r="A13" s="408" t="s">
        <v>188</v>
      </c>
      <c r="B13" s="178">
        <v>955.80700000000002</v>
      </c>
      <c r="C13" s="178">
        <v>921.82299999999998</v>
      </c>
      <c r="D13" s="178">
        <v>900.60400000000004</v>
      </c>
      <c r="E13" s="178">
        <v>916.14300000000003</v>
      </c>
      <c r="F13" s="178">
        <v>918.072</v>
      </c>
      <c r="G13" s="178">
        <v>909.28399999999999</v>
      </c>
      <c r="H13" s="178">
        <v>925.13800000000003</v>
      </c>
      <c r="I13" s="191">
        <v>4.1102440767172954E-2</v>
      </c>
    </row>
    <row r="14" spans="1:9" ht="15">
      <c r="A14" s="409" t="s">
        <v>234</v>
      </c>
      <c r="B14" s="179">
        <v>6905.0029999999997</v>
      </c>
      <c r="C14" s="179">
        <v>6738.7593287600002</v>
      </c>
      <c r="D14" s="179">
        <v>6577.3559999999998</v>
      </c>
      <c r="E14" s="179">
        <v>6371.6980000000003</v>
      </c>
      <c r="F14" s="179">
        <v>6259.0860000000002</v>
      </c>
      <c r="G14" s="179">
        <v>6180.72</v>
      </c>
      <c r="H14" s="179">
        <v>6138.4054386999996</v>
      </c>
      <c r="I14" s="192">
        <v>0.10319669677010346</v>
      </c>
    </row>
    <row r="15" spans="1:9" ht="15">
      <c r="A15" s="626" t="s">
        <v>371</v>
      </c>
      <c r="B15" s="627"/>
      <c r="C15" s="627"/>
      <c r="D15" s="627"/>
      <c r="E15" s="627"/>
      <c r="F15" s="627"/>
      <c r="G15" s="627"/>
      <c r="H15" s="178"/>
      <c r="I15" s="191"/>
    </row>
    <row r="16" spans="1:9" ht="15">
      <c r="A16" s="147"/>
      <c r="B16" s="457"/>
      <c r="C16" s="95"/>
      <c r="D16" s="147"/>
      <c r="E16" s="151"/>
      <c r="F16" s="151"/>
      <c r="G16" s="151"/>
      <c r="H16" s="151"/>
      <c r="I16" s="151"/>
    </row>
    <row r="17" spans="1:9" s="4" customFormat="1" ht="15" customHeight="1">
      <c r="A17" s="2" t="s">
        <v>243</v>
      </c>
      <c r="B17" s="3"/>
      <c r="C17" s="50"/>
      <c r="D17" s="50"/>
      <c r="E17" s="50"/>
      <c r="F17" s="50"/>
      <c r="G17" s="50"/>
      <c r="H17" s="622"/>
      <c r="I17" s="622"/>
    </row>
    <row r="18" spans="1:9" s="4" customFormat="1" ht="45" customHeight="1">
      <c r="A18" s="365" t="s">
        <v>47</v>
      </c>
      <c r="B18" s="242" t="s">
        <v>0</v>
      </c>
      <c r="C18" s="242" t="s">
        <v>41</v>
      </c>
      <c r="D18" s="243" t="s">
        <v>372</v>
      </c>
      <c r="E18" s="431" t="s">
        <v>4</v>
      </c>
      <c r="F18" s="431" t="s">
        <v>5</v>
      </c>
      <c r="G18" s="431" t="s">
        <v>6</v>
      </c>
      <c r="H18" s="431" t="s">
        <v>3</v>
      </c>
      <c r="I18" s="251" t="s">
        <v>373</v>
      </c>
    </row>
    <row r="19" spans="1:9" s="4" customFormat="1">
      <c r="A19" s="94" t="s">
        <v>36</v>
      </c>
      <c r="B19" s="95">
        <v>1653.4499999999998</v>
      </c>
      <c r="C19" s="95">
        <v>1173.819</v>
      </c>
      <c r="D19" s="203">
        <v>0.40860728953952852</v>
      </c>
      <c r="E19" s="95">
        <v>438.65699999999998</v>
      </c>
      <c r="F19" s="95">
        <v>434.69099999999997</v>
      </c>
      <c r="G19" s="95">
        <v>396.62</v>
      </c>
      <c r="H19" s="95">
        <v>383.48200000000003</v>
      </c>
      <c r="I19" s="212">
        <v>9.1237223683029445E-3</v>
      </c>
    </row>
    <row r="20" spans="1:9" s="4" customFormat="1">
      <c r="A20" s="94" t="s">
        <v>64</v>
      </c>
      <c r="B20" s="95">
        <v>372.46100000000001</v>
      </c>
      <c r="C20" s="95">
        <v>367.06200000000001</v>
      </c>
      <c r="D20" s="203">
        <v>1.4708686815851246E-2</v>
      </c>
      <c r="E20" s="95">
        <v>99.23</v>
      </c>
      <c r="F20" s="95">
        <v>100.873</v>
      </c>
      <c r="G20" s="95">
        <v>90.801000000000002</v>
      </c>
      <c r="H20" s="95">
        <v>81.557000000000002</v>
      </c>
      <c r="I20" s="212">
        <v>-1.6287807441039748E-2</v>
      </c>
    </row>
    <row r="21" spans="1:9" s="4" customFormat="1">
      <c r="A21" s="94" t="s">
        <v>65</v>
      </c>
      <c r="B21" s="95">
        <v>39.487053710000005</v>
      </c>
      <c r="C21" s="95">
        <v>189.8739697</v>
      </c>
      <c r="D21" s="203">
        <v>-0.79203545503162243</v>
      </c>
      <c r="E21" s="95">
        <v>20.60589088</v>
      </c>
      <c r="F21" s="95">
        <v>-13.028</v>
      </c>
      <c r="G21" s="95">
        <v>24.315162830000002</v>
      </c>
      <c r="H21" s="95">
        <v>7.5940000000000003</v>
      </c>
      <c r="I21" s="212" t="s">
        <v>622</v>
      </c>
    </row>
    <row r="22" spans="1:9" s="4" customFormat="1">
      <c r="A22" s="94" t="s">
        <v>66</v>
      </c>
      <c r="B22" s="95">
        <v>43.228999999999999</v>
      </c>
      <c r="C22" s="95">
        <v>33.373999999999995</v>
      </c>
      <c r="D22" s="203">
        <v>0.29528974650925877</v>
      </c>
      <c r="E22" s="95">
        <v>9.6989999999999998</v>
      </c>
      <c r="F22" s="95">
        <v>11.951000000000001</v>
      </c>
      <c r="G22" s="95">
        <v>12.263</v>
      </c>
      <c r="H22" s="95">
        <v>9.3160000000000007</v>
      </c>
      <c r="I22" s="212">
        <v>-0.18843611413270855</v>
      </c>
    </row>
    <row r="23" spans="1:9" s="4" customFormat="1" ht="15">
      <c r="A23" s="152" t="s">
        <v>232</v>
      </c>
      <c r="B23" s="180">
        <v>2108.6270537099995</v>
      </c>
      <c r="C23" s="180">
        <v>1764.1289697</v>
      </c>
      <c r="D23" s="205">
        <v>0.19527942113471641</v>
      </c>
      <c r="E23" s="180">
        <v>568.19189087999985</v>
      </c>
      <c r="F23" s="180">
        <v>534.48699999999997</v>
      </c>
      <c r="G23" s="180">
        <v>523.99916283000005</v>
      </c>
      <c r="H23" s="180">
        <v>481.94900000000001</v>
      </c>
      <c r="I23" s="213">
        <v>6.3060263168233988E-2</v>
      </c>
    </row>
    <row r="24" spans="1:9" s="4" customFormat="1" ht="15">
      <c r="A24" s="152" t="s">
        <v>244</v>
      </c>
      <c r="B24" s="180">
        <v>2069.14</v>
      </c>
      <c r="C24" s="180">
        <v>1574.2549999999999</v>
      </c>
      <c r="D24" s="205">
        <v>0.31436139634303206</v>
      </c>
      <c r="E24" s="180">
        <v>547.5859999999999</v>
      </c>
      <c r="F24" s="180">
        <v>547.51499999999999</v>
      </c>
      <c r="G24" s="180">
        <v>499.68399999999997</v>
      </c>
      <c r="H24" s="180">
        <v>474.35500000000002</v>
      </c>
      <c r="I24" s="213">
        <v>1.2967681250719565E-4</v>
      </c>
    </row>
    <row r="25" spans="1:9" s="4" customFormat="1">
      <c r="A25" s="94" t="s">
        <v>68</v>
      </c>
      <c r="B25" s="95">
        <v>-333.33579250000003</v>
      </c>
      <c r="C25" s="95">
        <v>-328.19679549</v>
      </c>
      <c r="D25" s="203">
        <v>1.5658279058841762E-2</v>
      </c>
      <c r="E25" s="95">
        <v>-83.731999999999999</v>
      </c>
      <c r="F25" s="95">
        <v>-85.04</v>
      </c>
      <c r="G25" s="95">
        <v>-81.271000000000001</v>
      </c>
      <c r="H25" s="95">
        <v>-83.292792500000004</v>
      </c>
      <c r="I25" s="212">
        <v>-1.5380997177798728E-2</v>
      </c>
    </row>
    <row r="26" spans="1:9" s="4" customFormat="1">
      <c r="A26" s="94" t="s">
        <v>69</v>
      </c>
      <c r="B26" s="95">
        <v>-326.702</v>
      </c>
      <c r="C26" s="95">
        <v>-386.36500000000001</v>
      </c>
      <c r="D26" s="203">
        <v>-0.15442133733645647</v>
      </c>
      <c r="E26" s="95">
        <v>-68.881</v>
      </c>
      <c r="F26" s="95">
        <v>-80.88</v>
      </c>
      <c r="G26" s="95">
        <v>-91.182000000000002</v>
      </c>
      <c r="H26" s="95">
        <v>-85.759</v>
      </c>
      <c r="I26" s="212">
        <v>-0.14835558852621167</v>
      </c>
    </row>
    <row r="27" spans="1:9" s="4" customFormat="1">
      <c r="A27" s="94" t="s">
        <v>70</v>
      </c>
      <c r="B27" s="95">
        <v>-157.41999999999999</v>
      </c>
      <c r="C27" s="95">
        <v>-142.678</v>
      </c>
      <c r="D27" s="203">
        <v>0.10332356775396345</v>
      </c>
      <c r="E27" s="95">
        <v>-41.848999999999997</v>
      </c>
      <c r="F27" s="95">
        <v>-40.703000000000003</v>
      </c>
      <c r="G27" s="95">
        <v>-38.409999999999997</v>
      </c>
      <c r="H27" s="95">
        <v>-36.457999999999998</v>
      </c>
      <c r="I27" s="212">
        <v>2.815517283738278E-2</v>
      </c>
    </row>
    <row r="28" spans="1:9" s="4" customFormat="1" ht="15">
      <c r="A28" s="149" t="s">
        <v>173</v>
      </c>
      <c r="B28" s="180">
        <v>-817.45779249999998</v>
      </c>
      <c r="C28" s="180">
        <v>-857.23979549000001</v>
      </c>
      <c r="D28" s="205">
        <v>-4.6407088424144538E-2</v>
      </c>
      <c r="E28" s="180">
        <v>-194.46199999999999</v>
      </c>
      <c r="F28" s="180">
        <v>-206.62300000000002</v>
      </c>
      <c r="G28" s="180">
        <v>-210.863</v>
      </c>
      <c r="H28" s="180">
        <v>-205.5097925</v>
      </c>
      <c r="I28" s="213">
        <v>-5.8855984086960467E-2</v>
      </c>
    </row>
    <row r="29" spans="1:9" s="5" customFormat="1">
      <c r="A29" s="94" t="s">
        <v>23</v>
      </c>
      <c r="B29" s="95">
        <v>0.3847925000000002</v>
      </c>
      <c r="C29" s="95">
        <v>0.53779548999999971</v>
      </c>
      <c r="D29" s="203">
        <v>-0.28450032186026619</v>
      </c>
      <c r="E29" s="95">
        <v>5.3730000000000002</v>
      </c>
      <c r="F29" s="95">
        <v>0</v>
      </c>
      <c r="G29" s="95">
        <v>-5</v>
      </c>
      <c r="H29" s="95">
        <v>1.1792500000000011E-2</v>
      </c>
      <c r="I29" s="212" t="s">
        <v>622</v>
      </c>
    </row>
    <row r="30" spans="1:9" s="4" customFormat="1" ht="15">
      <c r="A30" s="152" t="s">
        <v>175</v>
      </c>
      <c r="B30" s="180">
        <v>-817.07299999999998</v>
      </c>
      <c r="C30" s="180">
        <v>-856.702</v>
      </c>
      <c r="D30" s="205">
        <v>-4.6257625171880146E-2</v>
      </c>
      <c r="E30" s="180">
        <v>-189.089</v>
      </c>
      <c r="F30" s="180">
        <v>-206.62300000000002</v>
      </c>
      <c r="G30" s="180">
        <v>-215.863</v>
      </c>
      <c r="H30" s="180">
        <v>-205.49799999999999</v>
      </c>
      <c r="I30" s="213">
        <v>-8.485986555223779E-2</v>
      </c>
    </row>
    <row r="31" spans="1:9" s="4" customFormat="1" ht="15">
      <c r="A31" s="152" t="s">
        <v>245</v>
      </c>
      <c r="B31" s="181">
        <v>1291.5540537099996</v>
      </c>
      <c r="C31" s="181">
        <v>907.42696969999997</v>
      </c>
      <c r="D31" s="205">
        <v>0.42331459923104786</v>
      </c>
      <c r="E31" s="181">
        <v>379.10289087999985</v>
      </c>
      <c r="F31" s="181">
        <v>327.86399999999992</v>
      </c>
      <c r="G31" s="181">
        <v>308.13616283000005</v>
      </c>
      <c r="H31" s="181">
        <v>276.45100000000002</v>
      </c>
      <c r="I31" s="212">
        <v>0.15628093014176603</v>
      </c>
    </row>
    <row r="32" spans="1:9" s="4" customFormat="1" ht="15">
      <c r="A32" s="152" t="s">
        <v>246</v>
      </c>
      <c r="B32" s="181">
        <v>1251.6822075</v>
      </c>
      <c r="C32" s="181">
        <v>717.01520450999988</v>
      </c>
      <c r="D32" s="205">
        <v>0.74568433085792862</v>
      </c>
      <c r="E32" s="180">
        <v>353.12399999999991</v>
      </c>
      <c r="F32" s="180">
        <v>340.89199999999994</v>
      </c>
      <c r="G32" s="180">
        <v>288.82099999999997</v>
      </c>
      <c r="H32" s="180">
        <v>268.84520750000001</v>
      </c>
      <c r="I32" s="213">
        <v>3.5882332234255854E-2</v>
      </c>
    </row>
    <row r="33" spans="1:9" s="6" customFormat="1">
      <c r="A33" s="94" t="s">
        <v>190</v>
      </c>
      <c r="B33" s="95">
        <v>-308.28918221770112</v>
      </c>
      <c r="C33" s="95">
        <v>-291.35337450000003</v>
      </c>
      <c r="D33" s="203">
        <v>5.8128064405518209E-2</v>
      </c>
      <c r="E33" s="95">
        <v>-90.011500359999928</v>
      </c>
      <c r="F33" s="95">
        <v>-72.843000000000032</v>
      </c>
      <c r="G33" s="95">
        <v>-71.567429499999989</v>
      </c>
      <c r="H33" s="95">
        <v>-73.867252357701162</v>
      </c>
      <c r="I33" s="212">
        <v>0.23569183531705029</v>
      </c>
    </row>
    <row r="34" spans="1:9" s="567" customFormat="1">
      <c r="A34" s="563" t="s">
        <v>73</v>
      </c>
      <c r="B34" s="564">
        <v>-6.7326723400000095</v>
      </c>
      <c r="C34" s="564">
        <v>15.468518890312684</v>
      </c>
      <c r="D34" s="565" t="s">
        <v>622</v>
      </c>
      <c r="E34" s="564">
        <v>-13.489147860000006</v>
      </c>
      <c r="F34" s="564">
        <v>9.9001959500000005</v>
      </c>
      <c r="G34" s="564">
        <v>-2.3588349299999996</v>
      </c>
      <c r="H34" s="564">
        <v>-0.78488550000000434</v>
      </c>
      <c r="I34" s="566" t="s">
        <v>622</v>
      </c>
    </row>
    <row r="35" spans="1:9" s="6" customFormat="1" ht="28.5">
      <c r="A35" s="561" t="s">
        <v>374</v>
      </c>
      <c r="B35" s="95">
        <v>-6.0631924800000032</v>
      </c>
      <c r="C35" s="95">
        <v>12.713644210312701</v>
      </c>
      <c r="D35" s="203" t="s">
        <v>622</v>
      </c>
      <c r="E35" s="95">
        <v>-12.711363860000002</v>
      </c>
      <c r="F35" s="95">
        <v>9.6219999999999999</v>
      </c>
      <c r="G35" s="95">
        <v>-2.0551799699999993</v>
      </c>
      <c r="H35" s="95">
        <v>-0.91864864999999973</v>
      </c>
      <c r="I35" s="212" t="s">
        <v>622</v>
      </c>
    </row>
    <row r="36" spans="1:9" s="6" customFormat="1">
      <c r="A36" s="561" t="s">
        <v>74</v>
      </c>
      <c r="B36" s="95">
        <v>-1.5444798600000045</v>
      </c>
      <c r="C36" s="95">
        <v>-0.29312532000000679</v>
      </c>
      <c r="D36" s="203" t="s">
        <v>622</v>
      </c>
      <c r="E36" s="95">
        <v>-1.0337840000000007</v>
      </c>
      <c r="F36" s="95">
        <v>0.24219595000000282</v>
      </c>
      <c r="G36" s="95">
        <v>-0.6226549600000002</v>
      </c>
      <c r="H36" s="95">
        <v>-0.1302368500000064</v>
      </c>
      <c r="I36" s="212" t="s">
        <v>622</v>
      </c>
    </row>
    <row r="37" spans="1:9" s="6" customFormat="1">
      <c r="A37" s="561" t="s">
        <v>75</v>
      </c>
      <c r="B37" s="95">
        <v>0.875</v>
      </c>
      <c r="C37" s="95">
        <v>3.048</v>
      </c>
      <c r="D37" s="203">
        <v>-0.7129265091863517</v>
      </c>
      <c r="E37" s="95">
        <v>0.25600000000000001</v>
      </c>
      <c r="F37" s="95">
        <v>3.5999999999999997E-2</v>
      </c>
      <c r="G37" s="95">
        <v>0.31900000000000001</v>
      </c>
      <c r="H37" s="95">
        <v>0.26400000000000001</v>
      </c>
      <c r="I37" s="212" t="s">
        <v>622</v>
      </c>
    </row>
    <row r="38" spans="1:9" s="6" customFormat="1" ht="15">
      <c r="A38" s="152" t="s">
        <v>45</v>
      </c>
      <c r="B38" s="181">
        <v>976.5321991522984</v>
      </c>
      <c r="C38" s="181">
        <v>631.54211409031268</v>
      </c>
      <c r="D38" s="205">
        <v>0.54626615923930455</v>
      </c>
      <c r="E38" s="181">
        <v>275.60224265999989</v>
      </c>
      <c r="F38" s="181">
        <v>264.92119594999991</v>
      </c>
      <c r="G38" s="181">
        <v>234.20989840000004</v>
      </c>
      <c r="H38" s="181">
        <v>201.79886214229887</v>
      </c>
      <c r="I38" s="213">
        <v>4.0317826105601196E-2</v>
      </c>
    </row>
    <row r="39" spans="1:9" s="6" customFormat="1">
      <c r="A39" s="94" t="s">
        <v>76</v>
      </c>
      <c r="B39" s="95">
        <v>-278.9939770138667</v>
      </c>
      <c r="C39" s="95">
        <v>-206.67092803832432</v>
      </c>
      <c r="D39" s="203">
        <v>0.34994302131420763</v>
      </c>
      <c r="E39" s="95">
        <v>-79.429505083200027</v>
      </c>
      <c r="F39" s="95">
        <v>-74.533897095399993</v>
      </c>
      <c r="G39" s="95">
        <v>-65.4550519055</v>
      </c>
      <c r="H39" s="95">
        <v>-59.575522929766663</v>
      </c>
      <c r="I39" s="212">
        <v>6.5682973500417852E-2</v>
      </c>
    </row>
    <row r="40" spans="1:9" s="4" customFormat="1" ht="15">
      <c r="A40" s="149" t="s">
        <v>26</v>
      </c>
      <c r="B40" s="181">
        <v>697.53822213843171</v>
      </c>
      <c r="C40" s="181">
        <v>424.87118605198839</v>
      </c>
      <c r="D40" s="205">
        <v>0.64176400998179028</v>
      </c>
      <c r="E40" s="181">
        <v>196.17273757679988</v>
      </c>
      <c r="F40" s="181">
        <v>190.38729885459992</v>
      </c>
      <c r="G40" s="181">
        <v>168.75484649450004</v>
      </c>
      <c r="H40" s="181">
        <v>142.22333921253221</v>
      </c>
      <c r="I40" s="213">
        <v>3.0387734670359157E-2</v>
      </c>
    </row>
    <row r="41" spans="1:9" s="6" customFormat="1" ht="30.75">
      <c r="A41" s="94" t="s">
        <v>617</v>
      </c>
      <c r="B41" s="95">
        <v>-86.208222138432205</v>
      </c>
      <c r="C41" s="95">
        <v>-56.462186051988475</v>
      </c>
      <c r="D41" s="203">
        <v>0.52683110886026596</v>
      </c>
      <c r="E41" s="95">
        <v>-75.496737576800044</v>
      </c>
      <c r="F41" s="95">
        <v>-2.3372988546000002</v>
      </c>
      <c r="G41" s="95">
        <v>22.661153505499996</v>
      </c>
      <c r="H41" s="95">
        <v>-31.035339212532179</v>
      </c>
      <c r="I41" s="212" t="s">
        <v>622</v>
      </c>
    </row>
    <row r="42" spans="1:9" s="4" customFormat="1" ht="15">
      <c r="A42" s="152" t="s">
        <v>77</v>
      </c>
      <c r="B42" s="181">
        <v>611.32999999999947</v>
      </c>
      <c r="C42" s="181">
        <v>368.40899999999993</v>
      </c>
      <c r="D42" s="205">
        <v>0.65937857109896769</v>
      </c>
      <c r="E42" s="181">
        <v>120.67599999999983</v>
      </c>
      <c r="F42" s="181">
        <v>188.04999999999993</v>
      </c>
      <c r="G42" s="181">
        <v>191.41600000000005</v>
      </c>
      <c r="H42" s="181">
        <v>111.18800000000003</v>
      </c>
      <c r="I42" s="213">
        <v>-0.35827705397500731</v>
      </c>
    </row>
    <row r="43" spans="1:9" s="4" customFormat="1" ht="17.25">
      <c r="A43" s="150" t="s">
        <v>375</v>
      </c>
      <c r="B43" s="406">
        <v>780</v>
      </c>
      <c r="C43" s="406">
        <v>398</v>
      </c>
      <c r="D43" s="585">
        <v>0.95979899497487442</v>
      </c>
      <c r="E43" s="406">
        <v>216</v>
      </c>
      <c r="F43" s="406">
        <v>208</v>
      </c>
      <c r="G43" s="406">
        <v>195</v>
      </c>
      <c r="H43" s="406">
        <v>162</v>
      </c>
      <c r="I43" s="307">
        <v>3.8461538461538547E-2</v>
      </c>
    </row>
    <row r="44" spans="1:9" s="4" customFormat="1" ht="36.75" customHeight="1">
      <c r="A44" s="626" t="s">
        <v>616</v>
      </c>
      <c r="B44" s="626"/>
      <c r="C44" s="626"/>
      <c r="D44" s="626"/>
      <c r="E44" s="626"/>
      <c r="F44" s="626"/>
      <c r="G44" s="626"/>
      <c r="H44" s="626"/>
      <c r="I44" s="626"/>
    </row>
    <row r="45" spans="1:9" s="4" customFormat="1" ht="21.75" customHeight="1">
      <c r="A45" s="630" t="s">
        <v>615</v>
      </c>
      <c r="B45" s="630"/>
      <c r="C45" s="630"/>
      <c r="D45" s="630"/>
      <c r="E45" s="630"/>
      <c r="F45" s="630"/>
      <c r="G45" s="630"/>
      <c r="H45" s="630"/>
      <c r="I45" s="630"/>
    </row>
    <row r="46" spans="1:9" s="144" customFormat="1" ht="13.5" customHeight="1">
      <c r="A46" s="630"/>
      <c r="B46" s="630"/>
      <c r="C46" s="630"/>
      <c r="D46" s="630"/>
      <c r="E46" s="630"/>
      <c r="F46" s="630"/>
      <c r="G46" s="630"/>
      <c r="H46" s="630"/>
      <c r="I46" s="630"/>
    </row>
    <row r="47" spans="1:9" ht="15" customHeight="1">
      <c r="A47" s="623" t="s">
        <v>195</v>
      </c>
      <c r="B47" s="624"/>
      <c r="C47" s="624"/>
      <c r="D47" s="624"/>
      <c r="E47" s="624"/>
      <c r="F47" s="624"/>
      <c r="G47" s="624"/>
      <c r="H47" s="624"/>
      <c r="I47" s="624"/>
    </row>
    <row r="48" spans="1:9" ht="45" customHeight="1">
      <c r="A48" s="142"/>
      <c r="B48" s="258"/>
      <c r="C48" s="258"/>
      <c r="D48" s="143" t="s">
        <v>0</v>
      </c>
      <c r="E48" s="306" t="s">
        <v>41</v>
      </c>
      <c r="F48" s="430" t="s">
        <v>4</v>
      </c>
      <c r="G48" s="430" t="s">
        <v>5</v>
      </c>
      <c r="H48" s="430" t="s">
        <v>6</v>
      </c>
      <c r="I48" s="430" t="s">
        <v>3</v>
      </c>
    </row>
    <row r="49" spans="1:9" ht="15">
      <c r="A49" s="152" t="s">
        <v>376</v>
      </c>
      <c r="B49" s="152"/>
      <c r="C49" s="152"/>
      <c r="D49" s="153">
        <v>2.1802647568895019E-2</v>
      </c>
      <c r="E49" s="185">
        <v>1.5509536533199478E-2</v>
      </c>
      <c r="F49" s="153">
        <v>2.3702377830230801E-2</v>
      </c>
      <c r="G49" s="153">
        <v>2.3606393283459204E-2</v>
      </c>
      <c r="H49" s="153">
        <v>2.1639990251310425E-2</v>
      </c>
      <c r="I49" s="153">
        <v>2.0221111224627678E-2</v>
      </c>
    </row>
    <row r="50" spans="1:9" ht="15">
      <c r="A50" s="149" t="s">
        <v>263</v>
      </c>
      <c r="B50" s="149"/>
      <c r="C50" s="149"/>
      <c r="D50" s="153">
        <v>0.39507128203021558</v>
      </c>
      <c r="E50" s="185">
        <v>0.54453680978621644</v>
      </c>
      <c r="F50" s="153">
        <v>0.35512595281837012</v>
      </c>
      <c r="G50" s="153">
        <v>0.37738326803831862</v>
      </c>
      <c r="H50" s="153">
        <v>0.42199269938601192</v>
      </c>
      <c r="I50" s="153">
        <v>0.43324048971761653</v>
      </c>
    </row>
    <row r="51" spans="1:9" ht="15">
      <c r="A51" s="154" t="s">
        <v>619</v>
      </c>
      <c r="B51" s="154"/>
      <c r="C51" s="154"/>
      <c r="D51" s="153">
        <v>0.19054046951891154</v>
      </c>
      <c r="E51" s="185">
        <v>0.16786184185997677</v>
      </c>
      <c r="F51" s="153">
        <v>0.19054046951891154</v>
      </c>
      <c r="G51" s="153">
        <v>0.18225017794124598</v>
      </c>
      <c r="H51" s="153">
        <v>0.17986186149358099</v>
      </c>
      <c r="I51" s="153">
        <v>0.17059698232186365</v>
      </c>
    </row>
    <row r="52" spans="1:9" ht="17.25">
      <c r="A52" s="155" t="s">
        <v>620</v>
      </c>
      <c r="B52" s="155"/>
      <c r="C52" s="155"/>
      <c r="D52" s="156">
        <v>0.14612592520736223</v>
      </c>
      <c r="E52" s="186">
        <v>0.12468384910643655</v>
      </c>
      <c r="F52" s="156">
        <v>0.14612592520736223</v>
      </c>
      <c r="G52" s="156">
        <v>0.13895975085750445</v>
      </c>
      <c r="H52" s="156">
        <v>0.13599654365118455</v>
      </c>
      <c r="I52" s="156">
        <v>0.12769413607614849</v>
      </c>
    </row>
    <row r="53" spans="1:9" s="144" customFormat="1" ht="15" customHeight="1">
      <c r="A53" s="634" t="s">
        <v>618</v>
      </c>
      <c r="B53" s="634"/>
      <c r="C53" s="634"/>
      <c r="D53" s="634"/>
      <c r="E53" s="634"/>
      <c r="F53" s="634"/>
      <c r="G53" s="634"/>
      <c r="H53" s="634"/>
      <c r="I53" s="634"/>
    </row>
    <row r="54" spans="1:9" ht="15">
      <c r="A54" s="631" t="s">
        <v>377</v>
      </c>
      <c r="B54" s="632"/>
      <c r="C54" s="632"/>
      <c r="D54" s="632"/>
      <c r="E54" s="632"/>
      <c r="F54" s="632"/>
      <c r="G54" s="632"/>
      <c r="H54" s="632"/>
      <c r="I54" s="632"/>
    </row>
    <row r="55" spans="1:9" ht="47.25" customHeight="1">
      <c r="A55" s="145" t="s">
        <v>47</v>
      </c>
      <c r="B55" s="430" t="s">
        <v>10</v>
      </c>
      <c r="C55" s="430" t="s">
        <v>11</v>
      </c>
      <c r="D55" s="430" t="s">
        <v>12</v>
      </c>
      <c r="E55" s="430" t="s">
        <v>13</v>
      </c>
      <c r="F55" s="430" t="s">
        <v>48</v>
      </c>
      <c r="G55" s="430" t="s">
        <v>49</v>
      </c>
      <c r="H55" s="430" t="s">
        <v>50</v>
      </c>
      <c r="I55" s="50" t="s">
        <v>368</v>
      </c>
    </row>
    <row r="56" spans="1:9" ht="15">
      <c r="A56" s="157" t="s">
        <v>378</v>
      </c>
      <c r="B56" s="523">
        <v>37071.769383196217</v>
      </c>
      <c r="C56" s="523">
        <v>39882.517388123917</v>
      </c>
      <c r="D56" s="523">
        <v>39787.493939598018</v>
      </c>
      <c r="E56" s="199">
        <v>39326.902130340008</v>
      </c>
      <c r="F56" s="199">
        <v>39922.198723247646</v>
      </c>
      <c r="G56" s="199">
        <v>40054.772729960008</v>
      </c>
      <c r="H56" s="199">
        <v>39333.452275371907</v>
      </c>
      <c r="I56" s="207">
        <v>-7.139960801787093E-2</v>
      </c>
    </row>
    <row r="57" spans="1:9">
      <c r="A57" s="114" t="s">
        <v>363</v>
      </c>
      <c r="B57" s="524"/>
      <c r="C57" s="524"/>
      <c r="D57" s="524"/>
      <c r="E57" s="158"/>
      <c r="F57" s="158"/>
      <c r="G57" s="158"/>
      <c r="H57" s="158"/>
      <c r="I57" s="207"/>
    </row>
    <row r="58" spans="1:9" ht="15">
      <c r="A58" s="193" t="s">
        <v>184</v>
      </c>
      <c r="B58" s="523">
        <v>35719.142661776219</v>
      </c>
      <c r="C58" s="523">
        <v>35365.712769733917</v>
      </c>
      <c r="D58" s="523">
        <v>35367.491665968031</v>
      </c>
      <c r="E58" s="199">
        <v>34915.455641830005</v>
      </c>
      <c r="F58" s="199">
        <v>35608.272598107644</v>
      </c>
      <c r="G58" s="199">
        <v>35825.103517950003</v>
      </c>
      <c r="H58" s="199">
        <v>35156.209527361905</v>
      </c>
      <c r="I58" s="207">
        <v>3.1136041031787354E-3</v>
      </c>
    </row>
    <row r="59" spans="1:9">
      <c r="A59" s="183" t="s">
        <v>136</v>
      </c>
      <c r="B59" s="525">
        <v>6701.64233797</v>
      </c>
      <c r="C59" s="525">
        <v>7097.8920775499992</v>
      </c>
      <c r="D59" s="525">
        <v>7144.43820461</v>
      </c>
      <c r="E59" s="200">
        <v>7212.0154749499998</v>
      </c>
      <c r="F59" s="200">
        <v>7287.8434998600005</v>
      </c>
      <c r="G59" s="200">
        <v>7343.343859900001</v>
      </c>
      <c r="H59" s="200">
        <v>7408.6751904000012</v>
      </c>
      <c r="I59" s="207">
        <v>-8.0435476132447392E-2</v>
      </c>
    </row>
    <row r="60" spans="1:9">
      <c r="A60" s="183" t="s">
        <v>361</v>
      </c>
      <c r="B60" s="525">
        <v>1183.4771481100001</v>
      </c>
      <c r="C60" s="525">
        <v>1208.6202399700001</v>
      </c>
      <c r="D60" s="525">
        <v>1250.8658512600002</v>
      </c>
      <c r="E60" s="200">
        <v>1264.2474660599996</v>
      </c>
      <c r="F60" s="200">
        <v>1319.7760367199999</v>
      </c>
      <c r="G60" s="200">
        <v>1340.1285955399997</v>
      </c>
      <c r="H60" s="200">
        <v>1355.9977099399998</v>
      </c>
      <c r="I60" s="207">
        <v>-0.10327425625088582</v>
      </c>
    </row>
    <row r="61" spans="1:9">
      <c r="A61" s="183" t="s">
        <v>340</v>
      </c>
      <c r="B61" s="525">
        <v>952.40764954000008</v>
      </c>
      <c r="C61" s="525">
        <v>996.47848269999997</v>
      </c>
      <c r="D61" s="525">
        <v>983.88482028999999</v>
      </c>
      <c r="E61" s="200">
        <v>974.22228544999996</v>
      </c>
      <c r="F61" s="200">
        <v>1018.7359538000001</v>
      </c>
      <c r="G61" s="200">
        <v>981.25887702</v>
      </c>
      <c r="H61" s="200">
        <v>1030.0057845599999</v>
      </c>
      <c r="I61" s="207">
        <v>-6.5108435618265847E-2</v>
      </c>
    </row>
    <row r="62" spans="1:9">
      <c r="A62" s="183" t="s">
        <v>341</v>
      </c>
      <c r="B62" s="525">
        <v>2129.4722121861146</v>
      </c>
      <c r="C62" s="525">
        <v>2148.9329687161348</v>
      </c>
      <c r="D62" s="525">
        <v>2164.90236095917</v>
      </c>
      <c r="E62" s="200">
        <v>2193.1158975400458</v>
      </c>
      <c r="F62" s="200">
        <v>2278.8000856379176</v>
      </c>
      <c r="G62" s="200">
        <v>2300.1450414029064</v>
      </c>
      <c r="H62" s="200">
        <v>2290.7733184704953</v>
      </c>
      <c r="I62" s="207">
        <v>-6.5529167912946051E-2</v>
      </c>
    </row>
    <row r="63" spans="1:9">
      <c r="A63" s="183" t="s">
        <v>364</v>
      </c>
      <c r="B63" s="525">
        <v>24752.1433139701</v>
      </c>
      <c r="C63" s="525">
        <v>23913.78900079778</v>
      </c>
      <c r="D63" s="525">
        <v>23823.400428848858</v>
      </c>
      <c r="E63" s="200">
        <v>23271.854517829961</v>
      </c>
      <c r="F63" s="200">
        <v>23703.117022089726</v>
      </c>
      <c r="G63" s="200">
        <v>23860.227144087097</v>
      </c>
      <c r="H63" s="200">
        <v>23070.757523991408</v>
      </c>
      <c r="I63" s="207">
        <v>4.4256892074690191E-2</v>
      </c>
    </row>
    <row r="64" spans="1:9" ht="15">
      <c r="A64" s="193" t="s">
        <v>146</v>
      </c>
      <c r="B64" s="523">
        <v>1352.6267214200004</v>
      </c>
      <c r="C64" s="523">
        <v>4516.8046183900005</v>
      </c>
      <c r="D64" s="523">
        <v>4420.0022736299998</v>
      </c>
      <c r="E64" s="199">
        <v>4411.4464885100006</v>
      </c>
      <c r="F64" s="199">
        <v>4313.9261251400003</v>
      </c>
      <c r="G64" s="199">
        <v>4229.6692120099997</v>
      </c>
      <c r="H64" s="199">
        <v>4177.2427480100005</v>
      </c>
      <c r="I64" s="207">
        <v>-0.68645111617990362</v>
      </c>
    </row>
    <row r="65" spans="1:9">
      <c r="A65" s="183" t="s">
        <v>136</v>
      </c>
      <c r="B65" s="525">
        <v>632.88748839000016</v>
      </c>
      <c r="C65" s="525">
        <v>2034.1027294999999</v>
      </c>
      <c r="D65" s="525">
        <v>2054.0513753300002</v>
      </c>
      <c r="E65" s="200">
        <v>2072.7777833300001</v>
      </c>
      <c r="F65" s="200">
        <v>2068.1672975400002</v>
      </c>
      <c r="G65" s="200">
        <v>2034.7571843899998</v>
      </c>
      <c r="H65" s="200">
        <v>1999.9447510699999</v>
      </c>
      <c r="I65" s="207">
        <v>-0.69398631863931226</v>
      </c>
    </row>
    <row r="66" spans="1:9">
      <c r="A66" s="183" t="s">
        <v>138</v>
      </c>
      <c r="B66" s="525">
        <v>76.418494780000003</v>
      </c>
      <c r="C66" s="525">
        <v>338.44983557999996</v>
      </c>
      <c r="D66" s="525">
        <v>333.09851345999999</v>
      </c>
      <c r="E66" s="200">
        <v>329.86278777000001</v>
      </c>
      <c r="F66" s="200">
        <v>326.74622290000008</v>
      </c>
      <c r="G66" s="200">
        <v>334.10625178000004</v>
      </c>
      <c r="H66" s="200">
        <v>338.04586707999999</v>
      </c>
      <c r="I66" s="207">
        <v>-0.76612279064236433</v>
      </c>
    </row>
    <row r="67" spans="1:9">
      <c r="A67" s="183" t="s">
        <v>161</v>
      </c>
      <c r="B67" s="525">
        <v>643.3207382500002</v>
      </c>
      <c r="C67" s="525">
        <v>2144.2520533100001</v>
      </c>
      <c r="D67" s="525">
        <v>2032.8523848399996</v>
      </c>
      <c r="E67" s="200">
        <v>2008.8059174100003</v>
      </c>
      <c r="F67" s="200">
        <v>1919.0126046999999</v>
      </c>
      <c r="G67" s="200">
        <v>1860.8057758400003</v>
      </c>
      <c r="H67" s="200">
        <v>1839.2521298600002</v>
      </c>
      <c r="I67" s="207">
        <v>-0.66476471458582687</v>
      </c>
    </row>
    <row r="68" spans="1:9">
      <c r="A68" s="159"/>
      <c r="B68" s="526"/>
      <c r="C68" s="526"/>
      <c r="D68" s="526"/>
      <c r="E68" s="201"/>
      <c r="F68" s="201"/>
      <c r="G68" s="201"/>
      <c r="H68" s="201"/>
      <c r="I68" s="207"/>
    </row>
    <row r="69" spans="1:9" ht="15">
      <c r="A69" s="160" t="s">
        <v>365</v>
      </c>
      <c r="B69" s="523">
        <v>64198.086812269925</v>
      </c>
      <c r="C69" s="523">
        <v>65052.685882070058</v>
      </c>
      <c r="D69" s="523">
        <v>64454.470026789975</v>
      </c>
      <c r="E69" s="199">
        <v>61886.639383153379</v>
      </c>
      <c r="F69" s="199">
        <v>61340.124371569727</v>
      </c>
      <c r="G69" s="199">
        <v>60122.185453904589</v>
      </c>
      <c r="H69" s="199">
        <v>58461.959875799999</v>
      </c>
      <c r="I69" s="207">
        <v>4.6592054874033284E-2</v>
      </c>
    </row>
    <row r="70" spans="1:9">
      <c r="A70" s="114" t="s">
        <v>363</v>
      </c>
      <c r="B70" s="527"/>
      <c r="C70" s="527"/>
      <c r="D70" s="527"/>
      <c r="E70" s="202"/>
      <c r="F70" s="202"/>
      <c r="G70" s="202"/>
      <c r="H70" s="202"/>
      <c r="I70" s="207"/>
    </row>
    <row r="71" spans="1:9" ht="15">
      <c r="A71" s="190" t="s">
        <v>185</v>
      </c>
      <c r="B71" s="523">
        <v>48448.90843074998</v>
      </c>
      <c r="C71" s="523">
        <v>52330.890715290006</v>
      </c>
      <c r="D71" s="523">
        <v>51794.774257039993</v>
      </c>
      <c r="E71" s="199">
        <v>50228.874281160002</v>
      </c>
      <c r="F71" s="199">
        <v>50760.889117459992</v>
      </c>
      <c r="G71" s="199">
        <v>50093.852049070003</v>
      </c>
      <c r="H71" s="199">
        <v>48496.012773269998</v>
      </c>
      <c r="I71" s="207">
        <v>-4.554649705524505E-2</v>
      </c>
    </row>
    <row r="72" spans="1:9" ht="15">
      <c r="A72" s="193" t="s">
        <v>184</v>
      </c>
      <c r="B72" s="523">
        <v>45359.740746549993</v>
      </c>
      <c r="C72" s="523">
        <v>46087.929785460001</v>
      </c>
      <c r="D72" s="523">
        <v>45838.752833949999</v>
      </c>
      <c r="E72" s="199">
        <v>44482.624515930002</v>
      </c>
      <c r="F72" s="199">
        <v>45018.569035100001</v>
      </c>
      <c r="G72" s="199">
        <v>44591.383467219996</v>
      </c>
      <c r="H72" s="199">
        <v>43101.994616750009</v>
      </c>
      <c r="I72" s="207">
        <v>7.5784663698215127E-3</v>
      </c>
    </row>
    <row r="73" spans="1:9">
      <c r="A73" s="183" t="s">
        <v>337</v>
      </c>
      <c r="B73" s="525">
        <v>33778.303421649995</v>
      </c>
      <c r="C73" s="525">
        <v>34090.943019910002</v>
      </c>
      <c r="D73" s="525">
        <v>34370.74039852</v>
      </c>
      <c r="E73" s="200">
        <v>34492.962115540002</v>
      </c>
      <c r="F73" s="200">
        <v>37567.032554390003</v>
      </c>
      <c r="G73" s="200">
        <v>38290.775860319998</v>
      </c>
      <c r="H73" s="200">
        <v>36519.808865360006</v>
      </c>
      <c r="I73" s="207">
        <v>-0.10085249952214459</v>
      </c>
    </row>
    <row r="74" spans="1:9">
      <c r="A74" s="183" t="s">
        <v>367</v>
      </c>
      <c r="B74" s="525">
        <v>11581.437324899998</v>
      </c>
      <c r="C74" s="525">
        <v>11996.986765550002</v>
      </c>
      <c r="D74" s="525">
        <v>11468.012435429999</v>
      </c>
      <c r="E74" s="200">
        <v>9989.6624003899997</v>
      </c>
      <c r="F74" s="200">
        <v>7451.5364807099995</v>
      </c>
      <c r="G74" s="200">
        <v>6300.6076069000001</v>
      </c>
      <c r="H74" s="200">
        <v>6582.1857513900004</v>
      </c>
      <c r="I74" s="207">
        <v>0.55423480175950135</v>
      </c>
    </row>
    <row r="75" spans="1:9" ht="15">
      <c r="A75" s="193" t="s">
        <v>146</v>
      </c>
      <c r="B75" s="523">
        <v>3089.1676841999943</v>
      </c>
      <c r="C75" s="523">
        <v>6242.9609298300002</v>
      </c>
      <c r="D75" s="523">
        <v>5956.0214230900019</v>
      </c>
      <c r="E75" s="199">
        <v>5746.249765229999</v>
      </c>
      <c r="F75" s="199">
        <v>5742.32008236</v>
      </c>
      <c r="G75" s="199">
        <v>5502.4685818500038</v>
      </c>
      <c r="H75" s="199">
        <v>5394.01815652</v>
      </c>
      <c r="I75" s="207">
        <v>-0.46203491970263055</v>
      </c>
    </row>
    <row r="76" spans="1:9" ht="16.5">
      <c r="A76" s="363" t="s">
        <v>379</v>
      </c>
      <c r="B76" s="528">
        <v>15749.178381519947</v>
      </c>
      <c r="C76" s="528">
        <v>12721.795166780048</v>
      </c>
      <c r="D76" s="528">
        <v>12659.69576974998</v>
      </c>
      <c r="E76" s="364">
        <v>11657.765101993376</v>
      </c>
      <c r="F76" s="364">
        <v>10579.235254109735</v>
      </c>
      <c r="G76" s="364">
        <v>10028.333404834588</v>
      </c>
      <c r="H76" s="364">
        <v>9965.947102529999</v>
      </c>
      <c r="I76" s="580">
        <v>0.48868779294815612</v>
      </c>
    </row>
    <row r="77" spans="1:9" s="146" customFormat="1" ht="12">
      <c r="A77" s="633" t="s">
        <v>380</v>
      </c>
      <c r="B77" s="633"/>
      <c r="C77" s="633"/>
      <c r="D77" s="633"/>
      <c r="E77" s="633"/>
      <c r="F77" s="633"/>
      <c r="G77" s="633"/>
      <c r="H77" s="633"/>
      <c r="I77" s="633"/>
    </row>
    <row r="78" spans="1:9">
      <c r="A78" s="148"/>
      <c r="B78" s="158"/>
      <c r="C78" s="158"/>
      <c r="D78" s="525"/>
      <c r="E78" s="158"/>
      <c r="F78" s="158"/>
      <c r="G78" s="158"/>
      <c r="H78" s="158"/>
      <c r="I78" s="214"/>
    </row>
    <row r="79" spans="1:9" ht="29.25">
      <c r="A79" s="628"/>
      <c r="B79" s="629"/>
      <c r="C79" s="629"/>
      <c r="D79" s="629"/>
      <c r="E79" s="629"/>
      <c r="F79" s="629"/>
      <c r="G79" s="629"/>
      <c r="H79" s="629"/>
      <c r="I79" s="267"/>
    </row>
    <row r="81" spans="1:2">
      <c r="A81" s="7"/>
      <c r="B81" s="7"/>
    </row>
    <row r="82" spans="1:2">
      <c r="A82" s="7"/>
      <c r="B82" s="7"/>
    </row>
  </sheetData>
  <mergeCells count="13">
    <mergeCell ref="A79:H79"/>
    <mergeCell ref="A44:I44"/>
    <mergeCell ref="A45:I46"/>
    <mergeCell ref="A54:I54"/>
    <mergeCell ref="A77:I77"/>
    <mergeCell ref="A53:I53"/>
    <mergeCell ref="H17:I17"/>
    <mergeCell ref="A47:I47"/>
    <mergeCell ref="H1:I1"/>
    <mergeCell ref="H2:I2"/>
    <mergeCell ref="H3:I3"/>
    <mergeCell ref="A4:I4"/>
    <mergeCell ref="A15:G15"/>
  </mergeCells>
  <printOptions horizontalCentered="1"/>
  <pageMargins left="0.15748031496062992" right="0.15748031496062992" top="0.27559055118110237" bottom="0.19685039370078741" header="0.51181102362204722" footer="0.19685039370078741"/>
  <pageSetup paperSize="9" scale="63" orientation="portrait" verticalDpi="598" r:id="rId1"/>
  <headerFooter alignWithMargins="0">
    <oddHeader xml:space="preserve">&amp;R&amp;"Arial,Regular"&amp;10&amp;B&amp;I&amp;U&amp;K00FF00   </oddHeader>
    <evenHeader xml:space="preserve">&amp;R&amp;"Arial,Regular"&amp;10&amp;B&amp;I&amp;U&amp;K00FF00   </evenHeader>
    <firstHeader xml:space="preserve">&amp;R&amp;"Arial,Regular"&amp;10&amp;B&amp;I&amp;U&amp;K00FF00   </first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rgb="FF0070C0"/>
    <pageSetUpPr fitToPage="1"/>
  </sheetPr>
  <dimension ref="A1:N63"/>
  <sheetViews>
    <sheetView view="pageBreakPreview" zoomScaleNormal="100" zoomScaleSheetLayoutView="100" workbookViewId="0"/>
  </sheetViews>
  <sheetFormatPr defaultColWidth="9.140625" defaultRowHeight="15" customHeight="1"/>
  <cols>
    <col min="1" max="1" width="52.85546875" style="74" customWidth="1"/>
    <col min="2" max="14" width="12.7109375" style="74" customWidth="1"/>
    <col min="15" max="16384" width="9.140625" style="74"/>
  </cols>
  <sheetData>
    <row r="1" spans="1:14" ht="15" customHeight="1">
      <c r="B1" s="441"/>
      <c r="C1" s="441"/>
      <c r="D1" s="441"/>
      <c r="E1" s="441"/>
      <c r="F1" s="374"/>
      <c r="G1" s="374"/>
      <c r="H1" s="374"/>
      <c r="I1" s="374"/>
      <c r="J1" s="374"/>
      <c r="K1" s="374"/>
      <c r="L1" s="374"/>
      <c r="M1" s="374"/>
      <c r="N1" s="374"/>
    </row>
    <row r="2" spans="1:14" ht="15" customHeight="1">
      <c r="B2" s="374"/>
      <c r="C2" s="374"/>
      <c r="D2" s="374"/>
      <c r="E2" s="374"/>
      <c r="F2" s="374"/>
      <c r="G2" s="374"/>
      <c r="H2" s="374"/>
      <c r="I2" s="374"/>
      <c r="J2" s="374"/>
      <c r="K2" s="374"/>
      <c r="L2" s="374"/>
      <c r="M2" s="374"/>
      <c r="N2" s="374"/>
    </row>
    <row r="3" spans="1:14" ht="15" customHeight="1">
      <c r="B3" s="374"/>
      <c r="C3" s="374"/>
      <c r="D3" s="374"/>
      <c r="E3" s="374"/>
      <c r="F3" s="374"/>
      <c r="G3" s="374"/>
      <c r="H3" s="374"/>
      <c r="I3" s="374"/>
      <c r="J3" s="374"/>
      <c r="K3" s="374"/>
      <c r="L3" s="374"/>
      <c r="M3" s="374"/>
      <c r="N3" s="374"/>
    </row>
    <row r="4" spans="1:14" ht="15" customHeight="1">
      <c r="A4" s="88" t="s">
        <v>142</v>
      </c>
      <c r="B4" s="70"/>
      <c r="C4" s="70"/>
      <c r="D4" s="70"/>
      <c r="E4" s="70"/>
      <c r="F4" s="70"/>
      <c r="G4" s="70"/>
      <c r="H4" s="70"/>
      <c r="I4" s="70"/>
      <c r="J4" s="70"/>
      <c r="K4" s="70"/>
      <c r="L4" s="70"/>
      <c r="M4" s="70"/>
      <c r="N4" s="70"/>
    </row>
    <row r="5" spans="1:14">
      <c r="A5" s="106" t="s">
        <v>47</v>
      </c>
      <c r="B5" s="107" t="s">
        <v>14</v>
      </c>
      <c r="C5" s="107" t="s">
        <v>15</v>
      </c>
      <c r="D5" s="107" t="s">
        <v>16</v>
      </c>
      <c r="E5" s="107" t="s">
        <v>17</v>
      </c>
      <c r="F5" s="107" t="s">
        <v>88</v>
      </c>
      <c r="G5" s="107" t="s">
        <v>89</v>
      </c>
      <c r="H5" s="107" t="s">
        <v>90</v>
      </c>
      <c r="I5" s="107" t="s">
        <v>91</v>
      </c>
      <c r="J5" s="107" t="s">
        <v>92</v>
      </c>
      <c r="K5" s="107" t="s">
        <v>93</v>
      </c>
      <c r="L5" s="107" t="s">
        <v>94</v>
      </c>
      <c r="M5" s="107" t="s">
        <v>95</v>
      </c>
      <c r="N5" s="107" t="s">
        <v>96</v>
      </c>
    </row>
    <row r="6" spans="1:14" ht="15" customHeight="1">
      <c r="A6" s="75" t="s">
        <v>98</v>
      </c>
      <c r="B6" s="108"/>
      <c r="C6" s="108"/>
      <c r="D6" s="108"/>
      <c r="E6" s="108"/>
      <c r="F6" s="108"/>
      <c r="G6" s="108"/>
      <c r="H6" s="108"/>
      <c r="I6" s="108"/>
      <c r="J6" s="108"/>
      <c r="K6" s="108"/>
      <c r="L6" s="108"/>
      <c r="M6" s="108"/>
      <c r="N6" s="108"/>
    </row>
    <row r="7" spans="1:14" ht="15" customHeight="1">
      <c r="A7" s="76" t="s">
        <v>99</v>
      </c>
      <c r="B7" s="268">
        <v>4219.1369999999997</v>
      </c>
      <c r="C7" s="268">
        <v>7086.9189999999999</v>
      </c>
      <c r="D7" s="268">
        <v>6550.9189999999999</v>
      </c>
      <c r="E7" s="268">
        <v>8266.6720000000005</v>
      </c>
      <c r="F7" s="268">
        <v>12894.773999999999</v>
      </c>
      <c r="G7" s="268">
        <v>12244.407999999999</v>
      </c>
      <c r="H7" s="268">
        <v>11611.108</v>
      </c>
      <c r="I7" s="268">
        <v>11042.861000000001</v>
      </c>
      <c r="J7" s="268">
        <v>11803.343999999999</v>
      </c>
      <c r="K7" s="268">
        <v>11401.203</v>
      </c>
      <c r="L7" s="268">
        <v>9392.7540000000008</v>
      </c>
      <c r="M7" s="268">
        <v>7951.8270000000002</v>
      </c>
      <c r="N7" s="268">
        <v>7467.3159999999998</v>
      </c>
    </row>
    <row r="8" spans="1:14" ht="15" customHeight="1">
      <c r="A8" s="74" t="s">
        <v>100</v>
      </c>
      <c r="B8" s="268">
        <v>1722.471</v>
      </c>
      <c r="C8" s="268">
        <v>1533.9349999999999</v>
      </c>
      <c r="D8" s="268">
        <v>1618.623</v>
      </c>
      <c r="E8" s="268">
        <v>1173.299</v>
      </c>
      <c r="F8" s="268">
        <v>1368.135</v>
      </c>
      <c r="G8" s="268">
        <v>1345.385</v>
      </c>
      <c r="H8" s="268">
        <v>1511.6969999999999</v>
      </c>
      <c r="I8" s="268">
        <v>2556.6579999999999</v>
      </c>
      <c r="J8" s="268">
        <v>2964.056</v>
      </c>
      <c r="K8" s="268">
        <v>3189.991</v>
      </c>
      <c r="L8" s="268">
        <v>3266.46</v>
      </c>
      <c r="M8" s="268">
        <v>3776.19</v>
      </c>
      <c r="N8" s="268">
        <v>2741.547</v>
      </c>
    </row>
    <row r="9" spans="1:14" ht="15" customHeight="1">
      <c r="A9" s="78" t="s">
        <v>381</v>
      </c>
      <c r="B9" s="268">
        <v>33.042999999999999</v>
      </c>
      <c r="C9" s="268">
        <v>66.385000000000005</v>
      </c>
      <c r="D9" s="268">
        <v>34.334000000000003</v>
      </c>
      <c r="E9" s="268">
        <v>14.132999999999999</v>
      </c>
      <c r="F9" s="268">
        <v>4.2610000000000001</v>
      </c>
      <c r="G9" s="268">
        <v>17.274000000000001</v>
      </c>
      <c r="H9" s="268">
        <v>10.518000000000001</v>
      </c>
      <c r="I9" s="268">
        <v>3.5459999999999998</v>
      </c>
      <c r="J9" s="268">
        <v>4.8259999999999996</v>
      </c>
      <c r="K9" s="268">
        <v>26.719000000000001</v>
      </c>
      <c r="L9" s="268">
        <v>18.431999999999999</v>
      </c>
      <c r="M9" s="268">
        <v>25.437000000000001</v>
      </c>
      <c r="N9" s="268">
        <v>30.013999999999999</v>
      </c>
    </row>
    <row r="10" spans="1:14" ht="15" customHeight="1">
      <c r="A10" s="74" t="s">
        <v>101</v>
      </c>
      <c r="B10" s="268">
        <v>1819.1869999999999</v>
      </c>
      <c r="C10" s="268">
        <v>2432.4409999999998</v>
      </c>
      <c r="D10" s="268">
        <v>2123.6080000000002</v>
      </c>
      <c r="E10" s="268">
        <v>2072.623</v>
      </c>
      <c r="F10" s="268">
        <v>2142.1959999999999</v>
      </c>
      <c r="G10" s="268">
        <v>2164.4859999999999</v>
      </c>
      <c r="H10" s="268">
        <v>1646.7529999999999</v>
      </c>
      <c r="I10" s="268">
        <v>1047.807</v>
      </c>
      <c r="J10" s="268">
        <v>941.60900000000004</v>
      </c>
      <c r="K10" s="268">
        <v>983.97400000000005</v>
      </c>
      <c r="L10" s="268">
        <v>1043.903</v>
      </c>
      <c r="M10" s="268">
        <v>1096.568</v>
      </c>
      <c r="N10" s="268">
        <v>1267.0830000000001</v>
      </c>
    </row>
    <row r="11" spans="1:14" ht="15" customHeight="1">
      <c r="A11" s="74" t="s">
        <v>382</v>
      </c>
      <c r="B11" s="268">
        <v>36160.603000000003</v>
      </c>
      <c r="C11" s="268">
        <v>38798.862999999998</v>
      </c>
      <c r="D11" s="268">
        <v>38680.563999999998</v>
      </c>
      <c r="E11" s="268">
        <v>38229.883000000002</v>
      </c>
      <c r="F11" s="268">
        <v>38747.512000000002</v>
      </c>
      <c r="G11" s="268">
        <v>38858.169000000002</v>
      </c>
      <c r="H11" s="268">
        <v>38097.915000000001</v>
      </c>
      <c r="I11" s="268">
        <v>37787.101999999999</v>
      </c>
      <c r="J11" s="268">
        <v>36860.413999999997</v>
      </c>
      <c r="K11" s="268">
        <v>35969.872000000003</v>
      </c>
      <c r="L11" s="268">
        <v>37499.798000000003</v>
      </c>
      <c r="M11" s="268">
        <v>39376.358999999997</v>
      </c>
      <c r="N11" s="268">
        <v>39380.002</v>
      </c>
    </row>
    <row r="12" spans="1:14" ht="15" customHeight="1">
      <c r="A12" s="79" t="s">
        <v>141</v>
      </c>
      <c r="B12" s="80">
        <v>37072</v>
      </c>
      <c r="C12" s="80">
        <v>39883</v>
      </c>
      <c r="D12" s="80">
        <v>39787</v>
      </c>
      <c r="E12" s="80">
        <v>39327</v>
      </c>
      <c r="F12" s="80">
        <v>39922</v>
      </c>
      <c r="G12" s="80">
        <v>40055</v>
      </c>
      <c r="H12" s="80">
        <v>39333</v>
      </c>
      <c r="I12" s="80">
        <v>40078</v>
      </c>
      <c r="J12" s="80">
        <v>39201</v>
      </c>
      <c r="K12" s="80">
        <v>40646</v>
      </c>
      <c r="L12" s="80">
        <v>43533</v>
      </c>
      <c r="M12" s="80">
        <v>49785</v>
      </c>
      <c r="N12" s="80">
        <v>49130</v>
      </c>
    </row>
    <row r="13" spans="1:14" ht="15" customHeight="1">
      <c r="A13" s="370" t="s">
        <v>383</v>
      </c>
      <c r="B13" s="80">
        <v>29667.578189326669</v>
      </c>
      <c r="C13" s="80">
        <v>31830.006126757766</v>
      </c>
      <c r="D13" s="80">
        <v>31540.650631034699</v>
      </c>
      <c r="E13" s="80">
        <v>31082.996212000766</v>
      </c>
      <c r="F13" s="80">
        <v>31442.466915636738</v>
      </c>
      <c r="G13" s="80">
        <v>31396.612955317545</v>
      </c>
      <c r="H13" s="80">
        <v>30638.152717917183</v>
      </c>
      <c r="I13" s="80">
        <v>29712.641719970004</v>
      </c>
      <c r="J13" s="80">
        <v>28598.808045764999</v>
      </c>
      <c r="K13" s="80">
        <v>28435.463821751793</v>
      </c>
      <c r="L13" s="80">
        <v>28370.906680209995</v>
      </c>
      <c r="M13" s="80">
        <v>28462.888771119993</v>
      </c>
      <c r="N13" s="80">
        <v>28228.163853370002</v>
      </c>
    </row>
    <row r="14" spans="1:14" ht="15" customHeight="1">
      <c r="A14" s="370" t="s">
        <v>158</v>
      </c>
      <c r="B14" s="80">
        <v>2239.5064720595451</v>
      </c>
      <c r="C14" s="80">
        <v>2864.5981206461406</v>
      </c>
      <c r="D14" s="80">
        <v>3009.422518763281</v>
      </c>
      <c r="E14" s="80">
        <v>2980.2340718192422</v>
      </c>
      <c r="F14" s="80">
        <v>3115.67679283087</v>
      </c>
      <c r="G14" s="80">
        <v>3214.0814066724588</v>
      </c>
      <c r="H14" s="80">
        <v>3233.1064539147287</v>
      </c>
      <c r="I14" s="80">
        <v>4893.32625104</v>
      </c>
      <c r="J14" s="80">
        <v>5120.1096818600008</v>
      </c>
      <c r="K14" s="80">
        <v>8435.3564548600007</v>
      </c>
      <c r="L14" s="80">
        <v>11363.793089860001</v>
      </c>
      <c r="M14" s="80">
        <v>21322.409420609998</v>
      </c>
      <c r="N14" s="80">
        <v>20901.346135860003</v>
      </c>
    </row>
    <row r="15" spans="1:14" ht="15" customHeight="1">
      <c r="A15" s="370" t="s">
        <v>165</v>
      </c>
      <c r="B15" s="80">
        <v>5164.6847218100002</v>
      </c>
      <c r="C15" s="80">
        <v>5187.9131407200002</v>
      </c>
      <c r="D15" s="80">
        <v>5237.4207898000004</v>
      </c>
      <c r="E15" s="80">
        <v>5263.6718465199992</v>
      </c>
      <c r="F15" s="80">
        <v>5364.0550147800004</v>
      </c>
      <c r="G15" s="80">
        <v>5444.0783679699998</v>
      </c>
      <c r="H15" s="80">
        <v>5462.1931035399994</v>
      </c>
      <c r="I15" s="80">
        <v>5472.180920759999</v>
      </c>
      <c r="J15" s="80">
        <v>5482.488053</v>
      </c>
      <c r="K15" s="80">
        <v>3774.6951732699999</v>
      </c>
      <c r="L15" s="80">
        <v>3797.9272447499998</v>
      </c>
      <c r="M15" s="80"/>
      <c r="N15" s="80"/>
    </row>
    <row r="16" spans="1:14" ht="15" customHeight="1">
      <c r="A16" s="206" t="s">
        <v>384</v>
      </c>
      <c r="B16" s="80">
        <v>940</v>
      </c>
      <c r="C16" s="80">
        <v>1124</v>
      </c>
      <c r="D16" s="80">
        <v>1147</v>
      </c>
      <c r="E16" s="80">
        <v>1135</v>
      </c>
      <c r="F16" s="80">
        <v>1215</v>
      </c>
      <c r="G16" s="80">
        <v>1238</v>
      </c>
      <c r="H16" s="80">
        <v>1280</v>
      </c>
      <c r="I16" s="80">
        <v>2334</v>
      </c>
      <c r="J16" s="80">
        <v>2383</v>
      </c>
      <c r="K16" s="80">
        <v>4720</v>
      </c>
      <c r="L16" s="80">
        <v>6081</v>
      </c>
      <c r="M16" s="80">
        <v>10506</v>
      </c>
      <c r="N16" s="80">
        <v>9841</v>
      </c>
    </row>
    <row r="17" spans="1:14" ht="15" customHeight="1">
      <c r="A17" s="74" t="s">
        <v>102</v>
      </c>
      <c r="B17" s="268">
        <v>16018.656000000001</v>
      </c>
      <c r="C17" s="268">
        <v>16129.4</v>
      </c>
      <c r="D17" s="268">
        <v>15467.945</v>
      </c>
      <c r="E17" s="268">
        <v>14637.159</v>
      </c>
      <c r="F17" s="268">
        <v>13470.2</v>
      </c>
      <c r="G17" s="268">
        <v>13078.964</v>
      </c>
      <c r="H17" s="268">
        <v>12384.449000000001</v>
      </c>
      <c r="I17" s="268">
        <v>10953.046</v>
      </c>
      <c r="J17" s="268">
        <v>10640.214</v>
      </c>
      <c r="K17" s="268">
        <v>10906.032999999999</v>
      </c>
      <c r="L17" s="268">
        <v>10357.346</v>
      </c>
      <c r="M17" s="268">
        <v>9986.8420000000006</v>
      </c>
      <c r="N17" s="268">
        <v>10051.106</v>
      </c>
    </row>
    <row r="18" spans="1:14" s="81" customFormat="1" ht="15" customHeight="1">
      <c r="A18" s="82" t="s">
        <v>385</v>
      </c>
      <c r="B18" s="268">
        <v>0</v>
      </c>
      <c r="C18" s="268">
        <v>0</v>
      </c>
      <c r="D18" s="268">
        <v>0</v>
      </c>
      <c r="E18" s="268">
        <v>0</v>
      </c>
      <c r="F18" s="268">
        <v>0</v>
      </c>
      <c r="G18" s="268">
        <v>0</v>
      </c>
      <c r="H18" s="268">
        <v>0</v>
      </c>
      <c r="I18" s="268">
        <v>0</v>
      </c>
      <c r="J18" s="268">
        <v>0</v>
      </c>
      <c r="K18" s="268">
        <v>0</v>
      </c>
      <c r="L18" s="268">
        <v>0</v>
      </c>
      <c r="M18" s="268">
        <v>0</v>
      </c>
      <c r="N18" s="268">
        <v>0</v>
      </c>
    </row>
    <row r="19" spans="1:14" s="81" customFormat="1" ht="15" customHeight="1">
      <c r="A19" s="82" t="s">
        <v>386</v>
      </c>
      <c r="B19" s="268">
        <v>1369.0029999999999</v>
      </c>
      <c r="C19" s="268">
        <v>1880.45</v>
      </c>
      <c r="D19" s="268">
        <v>1900.1369999999999</v>
      </c>
      <c r="E19" s="268">
        <v>1878.8610000000001</v>
      </c>
      <c r="F19" s="268">
        <v>1806.4449999999999</v>
      </c>
      <c r="G19" s="268">
        <v>1849.633</v>
      </c>
      <c r="H19" s="268">
        <v>1922.893</v>
      </c>
      <c r="I19" s="268">
        <v>2401.442</v>
      </c>
      <c r="J19" s="268">
        <v>6634.12</v>
      </c>
      <c r="K19" s="268">
        <v>6917.6750000000002</v>
      </c>
      <c r="L19" s="268">
        <v>6676.8680000000004</v>
      </c>
      <c r="M19" s="268">
        <v>6384.1769999999997</v>
      </c>
      <c r="N19" s="268">
        <v>6577.6980000000003</v>
      </c>
    </row>
    <row r="20" spans="1:14" s="81" customFormat="1" ht="15" customHeight="1">
      <c r="A20" s="82" t="s">
        <v>387</v>
      </c>
      <c r="B20" s="268">
        <v>14490.352000000001</v>
      </c>
      <c r="C20" s="268">
        <v>13722.754999999999</v>
      </c>
      <c r="D20" s="268">
        <v>13107.222</v>
      </c>
      <c r="E20" s="268">
        <v>12411.191999999999</v>
      </c>
      <c r="F20" s="268">
        <v>11336.249</v>
      </c>
      <c r="G20" s="268">
        <v>10918.482</v>
      </c>
      <c r="H20" s="268">
        <v>10201.455</v>
      </c>
      <c r="I20" s="268">
        <v>8220.152</v>
      </c>
      <c r="J20" s="268">
        <v>3752.748</v>
      </c>
      <c r="K20" s="268">
        <v>3770.6379999999999</v>
      </c>
      <c r="L20" s="268">
        <v>3502.3620000000001</v>
      </c>
      <c r="M20" s="268">
        <v>3457.5039999999999</v>
      </c>
      <c r="N20" s="268">
        <v>3335.7330000000002</v>
      </c>
    </row>
    <row r="21" spans="1:14" s="81" customFormat="1" ht="15" customHeight="1">
      <c r="A21" s="82" t="s">
        <v>388</v>
      </c>
      <c r="B21" s="268">
        <v>159.30099999999999</v>
      </c>
      <c r="C21" s="268">
        <v>526.19500000000005</v>
      </c>
      <c r="D21" s="268">
        <v>460.58600000000001</v>
      </c>
      <c r="E21" s="268">
        <v>347.10599999999999</v>
      </c>
      <c r="F21" s="268">
        <v>327.50599999999997</v>
      </c>
      <c r="G21" s="268">
        <v>310.84899999999999</v>
      </c>
      <c r="H21" s="268">
        <v>260.101</v>
      </c>
      <c r="I21" s="268">
        <v>331.452</v>
      </c>
      <c r="J21" s="268">
        <v>253.346</v>
      </c>
      <c r="K21" s="268">
        <v>217.72</v>
      </c>
      <c r="L21" s="268">
        <v>178.11600000000001</v>
      </c>
      <c r="M21" s="268">
        <v>145.161</v>
      </c>
      <c r="N21" s="268">
        <v>137.67500000000001</v>
      </c>
    </row>
    <row r="22" spans="1:14" ht="15" customHeight="1">
      <c r="A22" s="76" t="s">
        <v>103</v>
      </c>
      <c r="B22" s="268">
        <v>99.784999999999997</v>
      </c>
      <c r="C22" s="268">
        <v>98.856999999999999</v>
      </c>
      <c r="D22" s="268">
        <v>99.105000000000004</v>
      </c>
      <c r="E22" s="268">
        <v>98.927999999999997</v>
      </c>
      <c r="F22" s="268">
        <v>98.665000000000006</v>
      </c>
      <c r="G22" s="268">
        <v>102.26</v>
      </c>
      <c r="H22" s="268">
        <v>100.188</v>
      </c>
      <c r="I22" s="268">
        <v>67.129000000000005</v>
      </c>
      <c r="J22" s="268">
        <v>68.266999999999996</v>
      </c>
      <c r="K22" s="268">
        <v>61.67</v>
      </c>
      <c r="L22" s="268">
        <v>60.923000000000002</v>
      </c>
      <c r="M22" s="268">
        <v>30.521999999999998</v>
      </c>
      <c r="N22" s="268">
        <v>30.716000000000001</v>
      </c>
    </row>
    <row r="23" spans="1:14" ht="15" customHeight="1">
      <c r="A23" s="76" t="s">
        <v>104</v>
      </c>
      <c r="B23" s="268">
        <v>301.20499999999998</v>
      </c>
      <c r="C23" s="268">
        <v>280.36</v>
      </c>
      <c r="D23" s="268">
        <v>266.88499999999999</v>
      </c>
      <c r="E23" s="268">
        <v>264.04399999999998</v>
      </c>
      <c r="F23" s="268">
        <v>244.90299999999999</v>
      </c>
      <c r="G23" s="268">
        <v>258.43799999999999</v>
      </c>
      <c r="H23" s="268">
        <v>410.19900000000001</v>
      </c>
      <c r="I23" s="268">
        <v>426.517</v>
      </c>
      <c r="J23" s="268">
        <v>425.43200000000002</v>
      </c>
      <c r="K23" s="268">
        <v>547.65700000000004</v>
      </c>
      <c r="L23" s="268">
        <v>551.12900000000002</v>
      </c>
      <c r="M23" s="268">
        <v>554.42700000000002</v>
      </c>
      <c r="N23" s="268">
        <v>569.524</v>
      </c>
    </row>
    <row r="24" spans="1:14" ht="15" customHeight="1">
      <c r="A24" s="74" t="s">
        <v>105</v>
      </c>
      <c r="B24" s="268">
        <v>500.91800000000001</v>
      </c>
      <c r="C24" s="268">
        <v>523.70899999999995</v>
      </c>
      <c r="D24" s="268">
        <v>534.56799999999998</v>
      </c>
      <c r="E24" s="268">
        <v>531.87400000000002</v>
      </c>
      <c r="F24" s="268">
        <v>529.22500000000002</v>
      </c>
      <c r="G24" s="268">
        <v>520.37699999999995</v>
      </c>
      <c r="H24" s="268">
        <v>700.40899999999999</v>
      </c>
      <c r="I24" s="268">
        <v>719.58199999999999</v>
      </c>
      <c r="J24" s="268">
        <v>737.81299999999999</v>
      </c>
      <c r="K24" s="268">
        <v>758.67100000000005</v>
      </c>
      <c r="L24" s="268">
        <v>764.97400000000005</v>
      </c>
      <c r="M24" s="268">
        <v>785.47500000000002</v>
      </c>
      <c r="N24" s="268">
        <v>796.33100000000002</v>
      </c>
    </row>
    <row r="25" spans="1:14" ht="15" customHeight="1">
      <c r="A25" s="74" t="s">
        <v>39</v>
      </c>
      <c r="B25" s="268">
        <v>466.57</v>
      </c>
      <c r="C25" s="268">
        <v>499.21600000000001</v>
      </c>
      <c r="D25" s="268">
        <v>504.11099999999999</v>
      </c>
      <c r="E25" s="268">
        <v>512.36500000000001</v>
      </c>
      <c r="F25" s="268">
        <v>474.68299999999999</v>
      </c>
      <c r="G25" s="268">
        <v>465.46899999999999</v>
      </c>
      <c r="H25" s="268">
        <v>467.23099999999999</v>
      </c>
      <c r="I25" s="268">
        <v>477.858</v>
      </c>
      <c r="J25" s="268">
        <v>478.18299999999999</v>
      </c>
      <c r="K25" s="268">
        <v>463.25599999999997</v>
      </c>
      <c r="L25" s="268">
        <v>468.14499999999998</v>
      </c>
      <c r="M25" s="268">
        <v>547.69000000000005</v>
      </c>
      <c r="N25" s="268">
        <v>599.245</v>
      </c>
    </row>
    <row r="26" spans="1:14" ht="15" customHeight="1">
      <c r="A26" s="74" t="s">
        <v>106</v>
      </c>
      <c r="B26" s="268">
        <v>4977.6689999999999</v>
      </c>
      <c r="C26" s="268">
        <v>5054.665</v>
      </c>
      <c r="D26" s="268">
        <v>5120.308</v>
      </c>
      <c r="E26" s="268">
        <v>5183.3220000000001</v>
      </c>
      <c r="F26" s="268">
        <v>5232.5159999999996</v>
      </c>
      <c r="G26" s="268">
        <v>5279.259</v>
      </c>
      <c r="H26" s="268">
        <v>5363.3029999999999</v>
      </c>
      <c r="I26" s="268">
        <v>5413.165</v>
      </c>
      <c r="J26" s="268">
        <v>5427.5159999999996</v>
      </c>
      <c r="K26" s="268">
        <v>5369.9759999999997</v>
      </c>
      <c r="L26" s="268">
        <v>5284.53</v>
      </c>
      <c r="M26" s="268">
        <v>5292.6769999999997</v>
      </c>
      <c r="N26" s="268">
        <v>5278.9040000000005</v>
      </c>
    </row>
    <row r="27" spans="1:14" ht="15" customHeight="1">
      <c r="A27" s="74" t="s">
        <v>107</v>
      </c>
      <c r="B27" s="268">
        <v>944.57799999999997</v>
      </c>
      <c r="C27" s="268">
        <v>1211.1030000000001</v>
      </c>
      <c r="D27" s="268">
        <v>1280.8920000000001</v>
      </c>
      <c r="E27" s="268">
        <v>1274.8910000000001</v>
      </c>
      <c r="F27" s="268">
        <v>1287.845</v>
      </c>
      <c r="G27" s="268">
        <v>1513.394</v>
      </c>
      <c r="H27" s="268">
        <v>1618.76</v>
      </c>
      <c r="I27" s="268">
        <v>1574.271</v>
      </c>
      <c r="J27" s="268">
        <v>1572.7968000000001</v>
      </c>
      <c r="K27" s="268">
        <v>1636.192</v>
      </c>
      <c r="L27" s="268">
        <v>1644.423</v>
      </c>
      <c r="M27" s="268">
        <v>1619.097</v>
      </c>
      <c r="N27" s="268">
        <v>1587.943</v>
      </c>
    </row>
    <row r="28" spans="1:14" ht="15" customHeight="1">
      <c r="A28" s="75"/>
      <c r="B28" s="83">
        <v>67263.822</v>
      </c>
      <c r="C28" s="83">
        <v>73715.853000000003</v>
      </c>
      <c r="D28" s="83">
        <v>72281.861999999994</v>
      </c>
      <c r="E28" s="83">
        <v>72259.192999999999</v>
      </c>
      <c r="F28" s="83">
        <v>76494.915999999997</v>
      </c>
      <c r="G28" s="83">
        <v>75847.883000000002</v>
      </c>
      <c r="H28" s="83">
        <v>73922.53</v>
      </c>
      <c r="I28" s="83">
        <v>72069.542000000001</v>
      </c>
      <c r="J28" s="83">
        <v>71924.470799999996</v>
      </c>
      <c r="K28" s="83">
        <v>71315.214000000007</v>
      </c>
      <c r="L28" s="83">
        <v>70352.816999999995</v>
      </c>
      <c r="M28" s="83">
        <v>71043.111000000004</v>
      </c>
      <c r="N28" s="83">
        <v>69799.731</v>
      </c>
    </row>
    <row r="29" spans="1:14" ht="15" customHeight="1">
      <c r="A29" s="71" t="s">
        <v>389</v>
      </c>
      <c r="B29" s="268">
        <v>6398.9880000000003</v>
      </c>
      <c r="C29" s="268">
        <v>676.35599999999999</v>
      </c>
      <c r="D29" s="268">
        <v>638.90300000000002</v>
      </c>
      <c r="E29" s="268">
        <v>1444.877</v>
      </c>
      <c r="F29" s="268">
        <v>1516.5139999999999</v>
      </c>
      <c r="G29" s="268">
        <v>1558.0429999999999</v>
      </c>
      <c r="H29" s="268">
        <v>1859.5129999999999</v>
      </c>
      <c r="I29" s="268">
        <v>1335.9639999999999</v>
      </c>
      <c r="J29" s="268">
        <v>1431.4849999999999</v>
      </c>
      <c r="K29" s="268">
        <v>1743.3050000000001</v>
      </c>
      <c r="L29" s="268">
        <v>98.769000000000005</v>
      </c>
      <c r="M29" s="268">
        <v>108.70699999999999</v>
      </c>
      <c r="N29" s="268">
        <v>240.34299999999999</v>
      </c>
    </row>
    <row r="30" spans="1:14" ht="15" customHeight="1">
      <c r="A30" s="88" t="s">
        <v>37</v>
      </c>
      <c r="B30" s="89">
        <v>73662.81</v>
      </c>
      <c r="C30" s="89">
        <v>74392.209000000003</v>
      </c>
      <c r="D30" s="89">
        <v>72920.764999999999</v>
      </c>
      <c r="E30" s="89">
        <v>73704.070000000007</v>
      </c>
      <c r="F30" s="89">
        <v>78011.429999999993</v>
      </c>
      <c r="G30" s="89">
        <v>77405.926000000007</v>
      </c>
      <c r="H30" s="89">
        <v>75782.043000000005</v>
      </c>
      <c r="I30" s="89">
        <v>73405.505999999994</v>
      </c>
      <c r="J30" s="89">
        <v>73355.955799999996</v>
      </c>
      <c r="K30" s="89">
        <v>73058.519</v>
      </c>
      <c r="L30" s="89">
        <v>70451.585999999996</v>
      </c>
      <c r="M30" s="89">
        <v>71151.817999999999</v>
      </c>
      <c r="N30" s="89">
        <v>70040.073999999993</v>
      </c>
    </row>
    <row r="31" spans="1:14" ht="15" customHeight="1">
      <c r="A31" s="75"/>
      <c r="B31" s="382"/>
      <c r="C31" s="382"/>
      <c r="D31" s="382"/>
      <c r="E31" s="382"/>
      <c r="F31" s="382"/>
      <c r="G31" s="382"/>
      <c r="H31" s="382"/>
      <c r="I31" s="382"/>
      <c r="J31" s="382"/>
      <c r="K31" s="382"/>
      <c r="L31" s="382"/>
      <c r="M31" s="382"/>
      <c r="N31" s="382"/>
    </row>
    <row r="32" spans="1:14" ht="15" customHeight="1">
      <c r="A32" s="88" t="s">
        <v>109</v>
      </c>
      <c r="B32" s="90"/>
      <c r="C32" s="90"/>
      <c r="D32" s="90"/>
      <c r="E32" s="90"/>
      <c r="F32" s="90"/>
      <c r="G32" s="90"/>
      <c r="H32" s="90"/>
      <c r="I32" s="90"/>
      <c r="J32" s="90"/>
      <c r="K32" s="90"/>
      <c r="L32" s="90"/>
      <c r="M32" s="90"/>
      <c r="N32" s="90"/>
    </row>
    <row r="33" spans="1:14" ht="15" customHeight="1">
      <c r="A33" s="76" t="s">
        <v>110</v>
      </c>
      <c r="B33" s="268">
        <v>7092.9080000000004</v>
      </c>
      <c r="C33" s="268">
        <v>7786.2359999999999</v>
      </c>
      <c r="D33" s="268">
        <v>7351.9049999999997</v>
      </c>
      <c r="E33" s="268">
        <v>10571.179</v>
      </c>
      <c r="F33" s="268">
        <v>14344.851000000001</v>
      </c>
      <c r="G33" s="268">
        <v>14360.325000000001</v>
      </c>
      <c r="H33" s="268">
        <v>14369.683999999999</v>
      </c>
      <c r="I33" s="268">
        <v>14189.268</v>
      </c>
      <c r="J33" s="268">
        <v>13983.656000000001</v>
      </c>
      <c r="K33" s="268">
        <v>14379.718000000001</v>
      </c>
      <c r="L33" s="268">
        <v>14320.333000000001</v>
      </c>
      <c r="M33" s="268">
        <v>14475.11</v>
      </c>
      <c r="N33" s="268">
        <v>13106.681</v>
      </c>
    </row>
    <row r="34" spans="1:14" ht="15" customHeight="1">
      <c r="A34" s="74" t="s">
        <v>101</v>
      </c>
      <c r="B34" s="268">
        <v>2003.6890000000001</v>
      </c>
      <c r="C34" s="268">
        <v>2396.7089999999998</v>
      </c>
      <c r="D34" s="268">
        <v>2235.348</v>
      </c>
      <c r="E34" s="268">
        <v>2208.4549999999999</v>
      </c>
      <c r="F34" s="268">
        <v>2305.3180000000002</v>
      </c>
      <c r="G34" s="268">
        <v>2316.2579999999998</v>
      </c>
      <c r="H34" s="268">
        <v>1777.8820000000001</v>
      </c>
      <c r="I34" s="268">
        <v>1308.479</v>
      </c>
      <c r="J34" s="268">
        <v>1288.405</v>
      </c>
      <c r="K34" s="268">
        <v>1333.175</v>
      </c>
      <c r="L34" s="268">
        <v>1391.7619999999999</v>
      </c>
      <c r="M34" s="268">
        <v>1480.17</v>
      </c>
      <c r="N34" s="268">
        <v>1768.357</v>
      </c>
    </row>
    <row r="35" spans="1:14" ht="15" customHeight="1">
      <c r="A35" s="84" t="s">
        <v>111</v>
      </c>
      <c r="B35" s="268">
        <v>48448.908000000003</v>
      </c>
      <c r="C35" s="268">
        <v>52330.891000000003</v>
      </c>
      <c r="D35" s="268">
        <v>51794.773999999998</v>
      </c>
      <c r="E35" s="268">
        <v>50228.875</v>
      </c>
      <c r="F35" s="268">
        <v>50760.889000000003</v>
      </c>
      <c r="G35" s="268">
        <v>50093.851999999999</v>
      </c>
      <c r="H35" s="268">
        <v>48496.012999999999</v>
      </c>
      <c r="I35" s="268">
        <v>46850.338000000003</v>
      </c>
      <c r="J35" s="268">
        <v>46969.625999999997</v>
      </c>
      <c r="K35" s="268">
        <v>46522.341</v>
      </c>
      <c r="L35" s="268">
        <v>45031.775000000001</v>
      </c>
      <c r="M35" s="268">
        <v>43611.673000000003</v>
      </c>
      <c r="N35" s="268">
        <v>43830.94</v>
      </c>
    </row>
    <row r="36" spans="1:14" ht="28.5">
      <c r="A36" s="84" t="s">
        <v>390</v>
      </c>
      <c r="B36" s="268">
        <v>2920.1219999999998</v>
      </c>
      <c r="C36" s="268">
        <v>2986.6680000000001</v>
      </c>
      <c r="D36" s="268">
        <v>2925.9780000000001</v>
      </c>
      <c r="E36" s="268">
        <v>2452.029</v>
      </c>
      <c r="F36" s="268">
        <v>2922.9789999999998</v>
      </c>
      <c r="G36" s="268">
        <v>2452.7710000000002</v>
      </c>
      <c r="H36" s="268">
        <v>2477.8319999999999</v>
      </c>
      <c r="I36" s="268">
        <v>2520.2040000000002</v>
      </c>
      <c r="J36" s="268">
        <v>2593.0030000000002</v>
      </c>
      <c r="K36" s="268">
        <v>2186.91</v>
      </c>
      <c r="L36" s="268">
        <v>1684.3810000000001</v>
      </c>
      <c r="M36" s="268">
        <v>1678.6980000000001</v>
      </c>
      <c r="N36" s="268">
        <v>1222.8689999999999</v>
      </c>
    </row>
    <row r="37" spans="1:14" ht="15" customHeight="1">
      <c r="A37" s="84" t="s">
        <v>391</v>
      </c>
      <c r="B37" s="268">
        <v>27.472999999999999</v>
      </c>
      <c r="C37" s="268">
        <v>29.971</v>
      </c>
      <c r="D37" s="268">
        <v>35.396999999999998</v>
      </c>
      <c r="E37" s="268">
        <v>28.437999999999999</v>
      </c>
      <c r="F37" s="268">
        <v>22.933</v>
      </c>
      <c r="G37" s="268">
        <v>23.338999999999999</v>
      </c>
      <c r="H37" s="268">
        <v>30.870999999999999</v>
      </c>
      <c r="I37" s="268">
        <v>20.611999999999998</v>
      </c>
      <c r="J37" s="268">
        <v>59.584000000000003</v>
      </c>
      <c r="K37" s="268">
        <v>54.393000000000001</v>
      </c>
      <c r="L37" s="268">
        <v>104.435</v>
      </c>
      <c r="M37" s="268">
        <v>82.984999999999999</v>
      </c>
      <c r="N37" s="268">
        <v>70.141000000000005</v>
      </c>
    </row>
    <row r="38" spans="1:14" ht="15" customHeight="1">
      <c r="A38" s="74" t="s">
        <v>112</v>
      </c>
      <c r="B38" s="268">
        <v>25.097999999999999</v>
      </c>
      <c r="C38" s="268">
        <v>19.492000000000001</v>
      </c>
      <c r="D38" s="268">
        <v>23.573</v>
      </c>
      <c r="E38" s="268">
        <v>25.475000000000001</v>
      </c>
      <c r="F38" s="268">
        <v>21.155000000000001</v>
      </c>
      <c r="G38" s="268">
        <v>20.039000000000001</v>
      </c>
      <c r="H38" s="268">
        <v>0.67900000000000005</v>
      </c>
      <c r="I38" s="268">
        <v>18.934999999999999</v>
      </c>
      <c r="J38" s="268">
        <v>23.010999999999999</v>
      </c>
      <c r="K38" s="268">
        <v>28.178999999999998</v>
      </c>
      <c r="L38" s="268">
        <v>28.417999999999999</v>
      </c>
      <c r="M38" s="268">
        <v>31.341000000000001</v>
      </c>
      <c r="N38" s="268">
        <v>32.378999999999998</v>
      </c>
    </row>
    <row r="39" spans="1:14" ht="15" customHeight="1">
      <c r="A39" s="84" t="s">
        <v>113</v>
      </c>
      <c r="B39" s="268">
        <v>23.641999999999999</v>
      </c>
      <c r="C39" s="268">
        <v>23.986999999999998</v>
      </c>
      <c r="D39" s="268">
        <v>23.75</v>
      </c>
      <c r="E39" s="268">
        <v>24.356999999999999</v>
      </c>
      <c r="F39" s="268">
        <v>23.881</v>
      </c>
      <c r="G39" s="268">
        <v>29.408999999999999</v>
      </c>
      <c r="H39" s="268">
        <v>29.204000000000001</v>
      </c>
      <c r="I39" s="268">
        <v>29.106000000000002</v>
      </c>
      <c r="J39" s="268">
        <v>29.448</v>
      </c>
      <c r="K39" s="268">
        <v>38.107999999999997</v>
      </c>
      <c r="L39" s="268">
        <v>37.83</v>
      </c>
      <c r="M39" s="268">
        <v>44.267000000000003</v>
      </c>
      <c r="N39" s="268">
        <v>43.737000000000002</v>
      </c>
    </row>
    <row r="40" spans="1:14" ht="15" customHeight="1">
      <c r="A40" s="74" t="s">
        <v>114</v>
      </c>
      <c r="B40" s="268">
        <v>896.46199999999999</v>
      </c>
      <c r="C40" s="268">
        <v>1518.3309999999999</v>
      </c>
      <c r="D40" s="268">
        <v>1389.654</v>
      </c>
      <c r="E40" s="268">
        <v>1192.6780000000001</v>
      </c>
      <c r="F40" s="268">
        <v>1167.1849999999999</v>
      </c>
      <c r="G40" s="268">
        <v>1032.0319999999999</v>
      </c>
      <c r="H40" s="268">
        <v>1052.5540000000001</v>
      </c>
      <c r="I40" s="268">
        <v>935.72580000000005</v>
      </c>
      <c r="J40" s="268">
        <v>888.02969999999993</v>
      </c>
      <c r="K40" s="268">
        <v>1083.481</v>
      </c>
      <c r="L40" s="268">
        <v>970.5</v>
      </c>
      <c r="M40" s="268">
        <v>879.81399999999996</v>
      </c>
      <c r="N40" s="268">
        <v>891.58</v>
      </c>
    </row>
    <row r="41" spans="1:14" ht="15" customHeight="1">
      <c r="A41" s="74" t="s">
        <v>115</v>
      </c>
      <c r="B41" s="268">
        <v>119.498</v>
      </c>
      <c r="C41" s="268">
        <v>141.82599999999999</v>
      </c>
      <c r="D41" s="268">
        <v>143.96799999999999</v>
      </c>
      <c r="E41" s="268">
        <v>170.23500000000001</v>
      </c>
      <c r="F41" s="268">
        <v>168.26</v>
      </c>
      <c r="G41" s="268">
        <v>869.17399999999998</v>
      </c>
      <c r="H41" s="268">
        <v>834.44200000000001</v>
      </c>
      <c r="I41" s="268">
        <v>823.58199999999999</v>
      </c>
      <c r="J41" s="268">
        <v>834.029</v>
      </c>
      <c r="K41" s="268">
        <v>852.11199999999997</v>
      </c>
      <c r="L41" s="268">
        <v>814.88699999999994</v>
      </c>
      <c r="M41" s="268">
        <v>842.53399999999999</v>
      </c>
      <c r="N41" s="268">
        <v>703.63</v>
      </c>
    </row>
    <row r="42" spans="1:14" ht="15" customHeight="1">
      <c r="A42" s="75"/>
      <c r="B42" s="83">
        <v>61557.8</v>
      </c>
      <c r="C42" s="83">
        <v>67234.111000000004</v>
      </c>
      <c r="D42" s="83">
        <v>65924.346999999994</v>
      </c>
      <c r="E42" s="83">
        <v>66901.721000000005</v>
      </c>
      <c r="F42" s="83">
        <v>71737.451000000001</v>
      </c>
      <c r="G42" s="83">
        <v>71197.198999999993</v>
      </c>
      <c r="H42" s="83">
        <v>69069.160999999993</v>
      </c>
      <c r="I42" s="83">
        <v>66696.249799999991</v>
      </c>
      <c r="J42" s="83">
        <v>66668.791700000002</v>
      </c>
      <c r="K42" s="83">
        <v>66478.417000000001</v>
      </c>
      <c r="L42" s="83">
        <v>64384.321000000004</v>
      </c>
      <c r="M42" s="83">
        <v>63126.591999999997</v>
      </c>
      <c r="N42" s="83">
        <v>61670.313999999998</v>
      </c>
    </row>
    <row r="43" spans="1:14" ht="15" customHeight="1">
      <c r="A43" s="85" t="s">
        <v>392</v>
      </c>
      <c r="B43" s="268">
        <v>4781.6989999999996</v>
      </c>
      <c r="C43" s="268">
        <v>0.79300000000000004</v>
      </c>
      <c r="D43" s="268">
        <v>0.61199999999999999</v>
      </c>
      <c r="E43" s="268">
        <v>12.442</v>
      </c>
      <c r="F43" s="268">
        <v>10.661</v>
      </c>
      <c r="G43" s="268">
        <v>11.041</v>
      </c>
      <c r="H43" s="268">
        <v>553.077</v>
      </c>
      <c r="I43" s="268">
        <v>596.71699999999998</v>
      </c>
      <c r="J43" s="268">
        <v>607.65700000000004</v>
      </c>
      <c r="K43" s="268">
        <v>0.09</v>
      </c>
      <c r="L43" s="268">
        <v>4.2000000000000003E-2</v>
      </c>
      <c r="M43" s="268">
        <v>4.2000000000000003E-2</v>
      </c>
      <c r="N43" s="268">
        <v>0.251</v>
      </c>
    </row>
    <row r="44" spans="1:14" ht="15" customHeight="1">
      <c r="A44" s="88" t="s">
        <v>116</v>
      </c>
      <c r="B44" s="89">
        <v>66339.498999999996</v>
      </c>
      <c r="C44" s="89">
        <v>67234.903999999995</v>
      </c>
      <c r="D44" s="89">
        <v>65924.959000000003</v>
      </c>
      <c r="E44" s="89">
        <v>66914.163</v>
      </c>
      <c r="F44" s="89">
        <v>71748.111999999994</v>
      </c>
      <c r="G44" s="89">
        <v>71208.240000000005</v>
      </c>
      <c r="H44" s="89">
        <v>69622.237999999998</v>
      </c>
      <c r="I44" s="89">
        <v>67292.966799999995</v>
      </c>
      <c r="J44" s="89">
        <v>67276.448700000008</v>
      </c>
      <c r="K44" s="89">
        <v>66478.506999999998</v>
      </c>
      <c r="L44" s="89">
        <v>64384.362999999998</v>
      </c>
      <c r="M44" s="89">
        <v>63126.633999999998</v>
      </c>
      <c r="N44" s="89">
        <v>61670.565000000002</v>
      </c>
    </row>
    <row r="45" spans="1:14" ht="15" customHeight="1">
      <c r="A45" s="75"/>
      <c r="B45" s="83"/>
      <c r="C45" s="83"/>
      <c r="D45" s="83"/>
      <c r="E45" s="83"/>
      <c r="F45" s="83"/>
      <c r="G45" s="83"/>
      <c r="H45" s="83"/>
      <c r="I45" s="83"/>
      <c r="J45" s="83"/>
      <c r="K45" s="83"/>
      <c r="L45" s="83"/>
      <c r="M45" s="83"/>
      <c r="N45" s="83"/>
    </row>
    <row r="46" spans="1:14" ht="15" customHeight="1">
      <c r="A46" s="88" t="s">
        <v>117</v>
      </c>
      <c r="B46" s="90"/>
      <c r="C46" s="90"/>
      <c r="D46" s="90"/>
      <c r="E46" s="90"/>
      <c r="F46" s="90"/>
      <c r="G46" s="90"/>
      <c r="H46" s="90"/>
      <c r="I46" s="90"/>
      <c r="J46" s="90"/>
      <c r="K46" s="90"/>
      <c r="L46" s="90"/>
      <c r="M46" s="90"/>
      <c r="N46" s="90"/>
    </row>
    <row r="47" spans="1:14" ht="15" customHeight="1">
      <c r="A47" s="86" t="s">
        <v>393</v>
      </c>
      <c r="B47" s="77"/>
      <c r="C47" s="77"/>
      <c r="D47" s="77"/>
      <c r="E47" s="77"/>
      <c r="F47" s="77"/>
      <c r="G47" s="77"/>
      <c r="H47" s="77"/>
      <c r="I47" s="77"/>
      <c r="J47" s="77"/>
      <c r="K47" s="77"/>
      <c r="L47" s="77"/>
      <c r="M47" s="77"/>
      <c r="N47" s="77"/>
    </row>
    <row r="48" spans="1:14" ht="15" customHeight="1">
      <c r="A48" s="74" t="s">
        <v>118</v>
      </c>
      <c r="B48" s="268">
        <v>681.99199999999996</v>
      </c>
      <c r="C48" s="268">
        <v>681.18299999999999</v>
      </c>
      <c r="D48" s="268">
        <v>681.18299999999999</v>
      </c>
      <c r="E48" s="268">
        <v>681.18399999999997</v>
      </c>
      <c r="F48" s="268">
        <v>680.98</v>
      </c>
      <c r="G48" s="268">
        <v>680.74900000000002</v>
      </c>
      <c r="H48" s="268">
        <v>704.22299999999996</v>
      </c>
      <c r="I48" s="268">
        <v>704.22299999999996</v>
      </c>
      <c r="J48" s="268">
        <v>703.79399999999998</v>
      </c>
      <c r="K48" s="268">
        <v>703.79399999999998</v>
      </c>
      <c r="L48" s="268">
        <v>463.79399999999998</v>
      </c>
      <c r="M48" s="268">
        <v>463.79399999999998</v>
      </c>
      <c r="N48" s="268">
        <v>463.11</v>
      </c>
    </row>
    <row r="49" spans="1:14" ht="15" customHeight="1">
      <c r="A49" s="74" t="s">
        <v>119</v>
      </c>
      <c r="B49" s="268">
        <v>4782.9480000000003</v>
      </c>
      <c r="C49" s="268">
        <v>4780.8119999999999</v>
      </c>
      <c r="D49" s="268">
        <v>5259.6210000000001</v>
      </c>
      <c r="E49" s="268">
        <v>5259.6210000000001</v>
      </c>
      <c r="F49" s="268">
        <v>5259.1149999999998</v>
      </c>
      <c r="G49" s="268">
        <v>5258.665</v>
      </c>
      <c r="H49" s="268">
        <v>5258.6639513999999</v>
      </c>
      <c r="I49" s="268">
        <v>5258.6639513999999</v>
      </c>
      <c r="J49" s="268">
        <v>5257.6219513999995</v>
      </c>
      <c r="K49" s="268">
        <v>11362.512000000001</v>
      </c>
      <c r="L49" s="268">
        <v>10802.512000000001</v>
      </c>
      <c r="M49" s="268">
        <v>10802.512000000001</v>
      </c>
      <c r="N49" s="268">
        <v>10801.029</v>
      </c>
    </row>
    <row r="50" spans="1:14" ht="15" customHeight="1">
      <c r="A50" s="74" t="s">
        <v>120</v>
      </c>
      <c r="B50" s="268">
        <v>0</v>
      </c>
      <c r="C50" s="268">
        <v>0</v>
      </c>
      <c r="D50" s="268">
        <v>296.42399999999998</v>
      </c>
      <c r="E50" s="268">
        <v>296.42500000000001</v>
      </c>
      <c r="F50" s="268">
        <v>296.42399999999998</v>
      </c>
      <c r="G50" s="268">
        <v>296.42399999999998</v>
      </c>
      <c r="H50" s="268">
        <v>6104.8900486000002</v>
      </c>
      <c r="I50" s="268">
        <v>6104.8900486000002</v>
      </c>
      <c r="J50" s="268">
        <v>6104.8900486000002</v>
      </c>
      <c r="K50" s="268">
        <v>0</v>
      </c>
      <c r="L50" s="268">
        <v>0</v>
      </c>
      <c r="M50" s="268">
        <v>0</v>
      </c>
      <c r="N50" s="268">
        <v>0</v>
      </c>
    </row>
    <row r="51" spans="1:14" ht="15" customHeight="1">
      <c r="A51" s="74" t="s">
        <v>121</v>
      </c>
      <c r="B51" s="268">
        <v>0</v>
      </c>
      <c r="C51" s="268">
        <v>0.83532876</v>
      </c>
      <c r="D51" s="268">
        <v>0</v>
      </c>
      <c r="E51" s="268">
        <v>0</v>
      </c>
      <c r="F51" s="268">
        <v>0</v>
      </c>
      <c r="G51" s="268">
        <v>0.23100000000000001</v>
      </c>
      <c r="H51" s="268">
        <v>0</v>
      </c>
      <c r="I51" s="268">
        <v>0</v>
      </c>
      <c r="J51" s="268">
        <v>0</v>
      </c>
      <c r="K51" s="268">
        <v>0</v>
      </c>
      <c r="L51" s="268">
        <v>76.998999999999995</v>
      </c>
      <c r="M51" s="268">
        <v>0</v>
      </c>
      <c r="N51" s="268">
        <v>0</v>
      </c>
    </row>
    <row r="52" spans="1:14" ht="15" customHeight="1">
      <c r="A52" s="74" t="s">
        <v>394</v>
      </c>
      <c r="B52" s="268">
        <v>-121.93193687999252</v>
      </c>
      <c r="C52" s="268">
        <v>-233.18299999999999</v>
      </c>
      <c r="D52" s="268">
        <v>-247.25799999999998</v>
      </c>
      <c r="E52" s="268">
        <v>-260.75600000000003</v>
      </c>
      <c r="F52" s="268">
        <v>-274.34399999999999</v>
      </c>
      <c r="G52" s="268">
        <v>-246.56399999999999</v>
      </c>
      <c r="H52" s="268">
        <v>183.79400000000001</v>
      </c>
      <c r="I52" s="268">
        <v>248.40899999999999</v>
      </c>
      <c r="J52" s="268">
        <v>320.67099999999999</v>
      </c>
      <c r="K52" s="268">
        <v>420.93700000000001</v>
      </c>
      <c r="L52" s="268">
        <v>438.10399999999998</v>
      </c>
      <c r="M52" s="268">
        <v>427.92599999999999</v>
      </c>
      <c r="N52" s="268">
        <v>492.791</v>
      </c>
    </row>
    <row r="53" spans="1:14" s="92" customFormat="1" ht="28.5">
      <c r="A53" s="134" t="s">
        <v>395</v>
      </c>
      <c r="B53" s="268">
        <v>-63.656063120007488</v>
      </c>
      <c r="C53" s="268">
        <v>0</v>
      </c>
      <c r="D53" s="268">
        <v>0</v>
      </c>
      <c r="E53" s="268">
        <v>0</v>
      </c>
      <c r="F53" s="268">
        <v>0</v>
      </c>
      <c r="G53" s="268">
        <v>0</v>
      </c>
      <c r="H53" s="268">
        <v>11.447438699999999</v>
      </c>
      <c r="I53" s="268">
        <v>13.610163349999999</v>
      </c>
      <c r="J53" s="268">
        <v>15.127115029999999</v>
      </c>
      <c r="K53" s="268">
        <v>0</v>
      </c>
      <c r="L53" s="268">
        <v>0</v>
      </c>
      <c r="M53" s="268">
        <v>0</v>
      </c>
      <c r="N53" s="268">
        <v>0</v>
      </c>
    </row>
    <row r="54" spans="1:14" ht="15" customHeight="1">
      <c r="A54" s="74" t="s">
        <v>123</v>
      </c>
      <c r="B54" s="268">
        <v>1625.6510000000001</v>
      </c>
      <c r="C54" s="268">
        <v>1509.1120000000001</v>
      </c>
      <c r="D54" s="268">
        <v>587.38599999999997</v>
      </c>
      <c r="E54" s="268">
        <v>395.22399999999999</v>
      </c>
      <c r="F54" s="268">
        <v>282.77300000000002</v>
      </c>
      <c r="G54" s="268">
        <v>191.215</v>
      </c>
      <c r="H54" s="268">
        <v>-6124.6130000000003</v>
      </c>
      <c r="I54" s="268">
        <v>-6238.6120000000001</v>
      </c>
      <c r="J54" s="268">
        <v>-6366.2579999999998</v>
      </c>
      <c r="K54" s="268">
        <v>-5951.0860000000002</v>
      </c>
      <c r="L54" s="268">
        <v>-5758.0929999999998</v>
      </c>
      <c r="M54" s="268">
        <v>-3713.05</v>
      </c>
      <c r="N54" s="268">
        <v>-3431.502</v>
      </c>
    </row>
    <row r="55" spans="1:14" s="75" customFormat="1" ht="15" customHeight="1">
      <c r="B55" s="83">
        <v>6905.0030000000006</v>
      </c>
      <c r="C55" s="83">
        <v>6738.7593287600002</v>
      </c>
      <c r="D55" s="83">
        <v>6577.3559999999998</v>
      </c>
      <c r="E55" s="83">
        <v>6371.6980000000003</v>
      </c>
      <c r="F55" s="83">
        <v>6244.9480000000003</v>
      </c>
      <c r="G55" s="83">
        <v>6180.72</v>
      </c>
      <c r="H55" s="83">
        <v>6138.4054386999996</v>
      </c>
      <c r="I55" s="83">
        <v>6091.1841633499989</v>
      </c>
      <c r="J55" s="83">
        <v>6035.84611503</v>
      </c>
      <c r="K55" s="83">
        <v>6536.1570000000002</v>
      </c>
      <c r="L55" s="83">
        <v>6023.3159999999998</v>
      </c>
      <c r="M55" s="83">
        <v>7981.1819999999998</v>
      </c>
      <c r="N55" s="83">
        <v>8325.4279999999999</v>
      </c>
    </row>
    <row r="56" spans="1:14" ht="15" customHeight="1">
      <c r="A56" s="76" t="s">
        <v>25</v>
      </c>
      <c r="B56" s="268">
        <v>18.308</v>
      </c>
      <c r="C56" s="268">
        <v>18.545999999999999</v>
      </c>
      <c r="D56" s="268">
        <v>18.45</v>
      </c>
      <c r="E56" s="268">
        <v>18.209</v>
      </c>
      <c r="F56" s="268">
        <v>18.37</v>
      </c>
      <c r="G56" s="268">
        <v>16.966000000000001</v>
      </c>
      <c r="H56" s="268">
        <v>21.4</v>
      </c>
      <c r="I56" s="268">
        <v>21.355</v>
      </c>
      <c r="J56" s="268">
        <v>29.431999999999999</v>
      </c>
      <c r="K56" s="268">
        <v>29.395</v>
      </c>
      <c r="L56" s="268">
        <v>29.396000000000001</v>
      </c>
      <c r="M56" s="268">
        <v>29.454999999999998</v>
      </c>
      <c r="N56" s="268">
        <v>29.382000000000001</v>
      </c>
    </row>
    <row r="57" spans="1:14" ht="15" customHeight="1">
      <c r="A57" s="74" t="s">
        <v>40</v>
      </c>
      <c r="B57" s="268">
        <v>400</v>
      </c>
      <c r="C57" s="268">
        <v>400</v>
      </c>
      <c r="D57" s="268">
        <v>400</v>
      </c>
      <c r="E57" s="268">
        <v>400</v>
      </c>
      <c r="F57" s="268">
        <v>0</v>
      </c>
      <c r="G57" s="268">
        <v>0</v>
      </c>
      <c r="H57" s="268">
        <v>0</v>
      </c>
      <c r="I57" s="268">
        <v>0</v>
      </c>
      <c r="J57" s="268">
        <v>14.228999999999999</v>
      </c>
      <c r="K57" s="268">
        <v>14.461</v>
      </c>
      <c r="L57" s="268">
        <v>14.510999999999999</v>
      </c>
      <c r="M57" s="268">
        <v>14.547000000000001</v>
      </c>
      <c r="N57" s="268">
        <v>14.699</v>
      </c>
    </row>
    <row r="58" spans="1:14" ht="15" customHeight="1">
      <c r="A58" s="91" t="s">
        <v>38</v>
      </c>
      <c r="B58" s="89">
        <v>7323.3109999999997</v>
      </c>
      <c r="C58" s="89">
        <v>7157.3053287599996</v>
      </c>
      <c r="D58" s="89">
        <v>6995.8059999999996</v>
      </c>
      <c r="E58" s="89">
        <v>6789.9070000000002</v>
      </c>
      <c r="F58" s="89">
        <v>6263.3180000000002</v>
      </c>
      <c r="G58" s="89">
        <v>6197.6859999999997</v>
      </c>
      <c r="H58" s="89">
        <v>6159.8054387000002</v>
      </c>
      <c r="I58" s="89">
        <v>6112.5391633499994</v>
      </c>
      <c r="J58" s="89">
        <v>6079.50711503</v>
      </c>
      <c r="K58" s="89">
        <v>6580.0129999999999</v>
      </c>
      <c r="L58" s="89">
        <v>6067.223</v>
      </c>
      <c r="M58" s="89">
        <v>8025.1840000000002</v>
      </c>
      <c r="N58" s="89">
        <v>8369.509</v>
      </c>
    </row>
    <row r="59" spans="1:14" ht="15" customHeight="1">
      <c r="A59" s="75"/>
      <c r="B59" s="83"/>
      <c r="C59" s="83"/>
      <c r="D59" s="83"/>
      <c r="E59" s="83"/>
      <c r="F59" s="83"/>
      <c r="G59" s="83"/>
      <c r="H59" s="83"/>
      <c r="I59" s="83"/>
      <c r="J59" s="83"/>
      <c r="K59" s="83"/>
      <c r="L59" s="83"/>
      <c r="M59" s="83"/>
      <c r="N59" s="83"/>
    </row>
    <row r="60" spans="1:14" ht="15" customHeight="1">
      <c r="A60" s="91" t="s">
        <v>124</v>
      </c>
      <c r="B60" s="89">
        <v>73662.81</v>
      </c>
      <c r="C60" s="89">
        <v>74392.208998760005</v>
      </c>
      <c r="D60" s="89">
        <v>72920.764999999999</v>
      </c>
      <c r="E60" s="89">
        <v>73704.070000000007</v>
      </c>
      <c r="F60" s="89">
        <v>78011.429999999993</v>
      </c>
      <c r="G60" s="89">
        <v>77405.926000000007</v>
      </c>
      <c r="H60" s="89">
        <v>75782.043438699999</v>
      </c>
      <c r="I60" s="89">
        <v>73405.505963349991</v>
      </c>
      <c r="J60" s="89">
        <v>73355.955815030014</v>
      </c>
      <c r="K60" s="89">
        <v>73058.52</v>
      </c>
      <c r="L60" s="89">
        <v>70451.585999999996</v>
      </c>
      <c r="M60" s="89">
        <v>71151.817999999999</v>
      </c>
      <c r="N60" s="89">
        <v>70040.073999999993</v>
      </c>
    </row>
    <row r="61" spans="1:14" ht="15" customHeight="1">
      <c r="E61" s="441"/>
      <c r="F61" s="441"/>
      <c r="G61" s="441"/>
      <c r="H61" s="441"/>
      <c r="I61" s="441"/>
    </row>
    <row r="62" spans="1:14" ht="15" customHeight="1">
      <c r="A62" s="87" t="s">
        <v>249</v>
      </c>
    </row>
    <row r="63" spans="1:14" ht="15" customHeight="1">
      <c r="A63" s="353" t="s">
        <v>396</v>
      </c>
      <c r="B63" s="109"/>
      <c r="C63" s="109"/>
      <c r="D63" s="109"/>
      <c r="E63" s="109"/>
      <c r="F63" s="109"/>
      <c r="G63" s="109"/>
      <c r="H63" s="109"/>
      <c r="I63" s="109"/>
      <c r="J63" s="109"/>
      <c r="K63" s="109"/>
      <c r="L63" s="109"/>
      <c r="M63" s="109"/>
      <c r="N63" s="109"/>
    </row>
  </sheetData>
  <printOptions horizontalCentered="1"/>
  <pageMargins left="0.15748031496062992" right="0.15748031496062992" top="0.27559055118110237" bottom="0.19685039370078741" header="0.51181102362204722" footer="0.19685039370078741"/>
  <pageSetup paperSize="9" scale="59" orientation="landscape" verticalDpi="598" r:id="rId1"/>
  <headerFooter alignWithMargins="0">
    <oddHeader xml:space="preserve">&amp;R&amp;"Arial,Regular"&amp;10&amp;B&amp;I&amp;U&amp;K00FF00   </oddHeader>
    <evenHeader xml:space="preserve">&amp;R&amp;"Arial,Regular"&amp;10&amp;B&amp;I&amp;U&amp;K00FF00   </evenHeader>
    <firstHeader xml:space="preserve">&amp;R&amp;"Arial,Regular"&amp;10&amp;B&amp;I&amp;U&amp;K00FF00   </first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rgb="FF0070C0"/>
    <pageSetUpPr fitToPage="1"/>
  </sheetPr>
  <dimension ref="A2:AG98"/>
  <sheetViews>
    <sheetView view="pageBreakPreview" zoomScaleNormal="80" zoomScaleSheetLayoutView="100" workbookViewId="0"/>
  </sheetViews>
  <sheetFormatPr defaultColWidth="7.85546875" defaultRowHeight="15" customHeight="1"/>
  <cols>
    <col min="1" max="1" width="60.5703125" style="103" customWidth="1" collapsed="1"/>
    <col min="2" max="11" width="12.140625" style="103" customWidth="1"/>
    <col min="12" max="14" width="12.140625" style="103" bestFit="1" customWidth="1"/>
    <col min="15" max="16384" width="7.85546875" style="103"/>
  </cols>
  <sheetData>
    <row r="2" spans="1:33" ht="15" customHeight="1">
      <c r="C2" s="371"/>
      <c r="D2" s="371"/>
      <c r="E2" s="371"/>
      <c r="F2" s="371"/>
      <c r="G2" s="371"/>
      <c r="H2" s="371"/>
      <c r="I2" s="371"/>
      <c r="J2" s="373"/>
      <c r="K2" s="373"/>
      <c r="L2" s="373"/>
      <c r="M2" s="373"/>
    </row>
    <row r="3" spans="1:33" ht="15" customHeight="1">
      <c r="C3" s="579"/>
      <c r="D3" s="171"/>
      <c r="E3" s="171"/>
      <c r="F3" s="171"/>
      <c r="G3" s="171"/>
      <c r="H3" s="171"/>
      <c r="I3" s="171"/>
      <c r="J3" s="171"/>
      <c r="K3" s="171"/>
      <c r="L3" s="171"/>
      <c r="M3" s="171"/>
      <c r="N3" s="171"/>
    </row>
    <row r="4" spans="1:33" s="93" customFormat="1" ht="15" customHeight="1">
      <c r="A4" s="11" t="s">
        <v>57</v>
      </c>
      <c r="B4" s="11"/>
      <c r="C4" s="104"/>
      <c r="D4" s="104"/>
      <c r="E4" s="104"/>
      <c r="F4" s="104"/>
      <c r="G4" s="104"/>
      <c r="H4" s="104"/>
      <c r="I4" s="104"/>
      <c r="J4" s="104"/>
      <c r="K4" s="104"/>
      <c r="L4" s="104"/>
      <c r="M4" s="104"/>
      <c r="N4" s="104"/>
    </row>
    <row r="5" spans="1:33" s="93" customFormat="1" ht="15" customHeight="1">
      <c r="A5" s="105" t="s">
        <v>47</v>
      </c>
      <c r="B5" s="10" t="s">
        <v>4</v>
      </c>
      <c r="C5" s="10" t="s">
        <v>5</v>
      </c>
      <c r="D5" s="10" t="s">
        <v>6</v>
      </c>
      <c r="E5" s="10" t="s">
        <v>3</v>
      </c>
      <c r="F5" s="10" t="s">
        <v>18</v>
      </c>
      <c r="G5" s="10" t="s">
        <v>19</v>
      </c>
      <c r="H5" s="10" t="s">
        <v>20</v>
      </c>
      <c r="I5" s="10" t="s">
        <v>21</v>
      </c>
      <c r="J5" s="10" t="s">
        <v>58</v>
      </c>
      <c r="K5" s="10" t="s">
        <v>59</v>
      </c>
      <c r="L5" s="10" t="s">
        <v>60</v>
      </c>
      <c r="M5" s="10" t="s">
        <v>61</v>
      </c>
      <c r="N5" s="10" t="s">
        <v>62</v>
      </c>
    </row>
    <row r="6" spans="1:33" s="93" customFormat="1" ht="15" customHeight="1">
      <c r="A6" s="94" t="s">
        <v>63</v>
      </c>
      <c r="B6" s="95">
        <v>438.65699999999998</v>
      </c>
      <c r="C6" s="95">
        <v>434.69099999999997</v>
      </c>
      <c r="D6" s="95">
        <v>396.62</v>
      </c>
      <c r="E6" s="95">
        <v>383.48200000000003</v>
      </c>
      <c r="F6" s="95">
        <v>351.483</v>
      </c>
      <c r="G6" s="95">
        <v>302.18200000000002</v>
      </c>
      <c r="H6" s="95">
        <v>268.49200000000002</v>
      </c>
      <c r="I6" s="95">
        <v>251.66200000000001</v>
      </c>
      <c r="J6" s="95">
        <v>297.77600000000001</v>
      </c>
      <c r="K6" s="95">
        <v>314.51799999999997</v>
      </c>
      <c r="L6" s="95">
        <v>367.34699999999998</v>
      </c>
      <c r="M6" s="95">
        <v>396.255</v>
      </c>
      <c r="N6" s="95">
        <v>384.46300000000002</v>
      </c>
      <c r="O6" s="441"/>
      <c r="P6" s="441"/>
      <c r="Q6" s="441"/>
      <c r="R6" s="441"/>
      <c r="S6" s="441"/>
      <c r="T6" s="441"/>
      <c r="U6" s="441"/>
      <c r="V6" s="441"/>
      <c r="W6" s="441"/>
      <c r="X6" s="196"/>
      <c r="Y6" s="196"/>
      <c r="Z6" s="196"/>
      <c r="AA6" s="196"/>
      <c r="AB6" s="196"/>
      <c r="AC6" s="196"/>
      <c r="AD6" s="196"/>
      <c r="AE6" s="196"/>
      <c r="AF6" s="196"/>
      <c r="AG6" s="196"/>
    </row>
    <row r="7" spans="1:33" s="93" customFormat="1" ht="15" customHeight="1">
      <c r="A7" s="94" t="s">
        <v>64</v>
      </c>
      <c r="B7" s="95">
        <v>99.23</v>
      </c>
      <c r="C7" s="95">
        <v>100.873</v>
      </c>
      <c r="D7" s="95">
        <v>90.801000000000002</v>
      </c>
      <c r="E7" s="95">
        <v>81.557000000000002</v>
      </c>
      <c r="F7" s="95">
        <v>90.593000000000004</v>
      </c>
      <c r="G7" s="95">
        <v>85.06</v>
      </c>
      <c r="H7" s="95">
        <v>91.796999999999997</v>
      </c>
      <c r="I7" s="95">
        <v>99.611999999999995</v>
      </c>
      <c r="J7" s="95">
        <v>102.654</v>
      </c>
      <c r="K7" s="95">
        <v>106.84099999999999</v>
      </c>
      <c r="L7" s="95">
        <v>104.24</v>
      </c>
      <c r="M7" s="95">
        <v>81.849000000000004</v>
      </c>
      <c r="N7" s="95">
        <v>82.828999999999994</v>
      </c>
      <c r="O7" s="196"/>
      <c r="P7" s="196"/>
      <c r="Q7" s="196"/>
      <c r="R7" s="196"/>
      <c r="S7" s="196"/>
      <c r="T7" s="196"/>
      <c r="U7" s="196"/>
      <c r="V7" s="196"/>
      <c r="W7" s="196"/>
      <c r="X7" s="196"/>
      <c r="Y7" s="196"/>
      <c r="Z7" s="196"/>
      <c r="AA7" s="196"/>
      <c r="AB7" s="196"/>
      <c r="AC7" s="196"/>
      <c r="AD7" s="196"/>
      <c r="AE7" s="196"/>
      <c r="AF7" s="196"/>
      <c r="AG7" s="196"/>
    </row>
    <row r="8" spans="1:33" s="93" customFormat="1" ht="15" customHeight="1">
      <c r="A8" s="94" t="s">
        <v>65</v>
      </c>
      <c r="B8" s="95">
        <v>20.60589088</v>
      </c>
      <c r="C8" s="95">
        <v>-13.028</v>
      </c>
      <c r="D8" s="95">
        <v>24.315162830000002</v>
      </c>
      <c r="E8" s="95">
        <v>7.5940000000000003</v>
      </c>
      <c r="F8" s="95">
        <v>-13.286242999999999</v>
      </c>
      <c r="G8" s="95">
        <v>89.135212699999997</v>
      </c>
      <c r="H8" s="95">
        <v>11.707999999999998</v>
      </c>
      <c r="I8" s="95">
        <v>102.31700000000001</v>
      </c>
      <c r="J8" s="95">
        <v>24.72</v>
      </c>
      <c r="K8" s="95">
        <v>26.533999999999999</v>
      </c>
      <c r="L8" s="95">
        <v>30.541000000000167</v>
      </c>
      <c r="M8" s="95">
        <v>60.817</v>
      </c>
      <c r="N8" s="95">
        <v>430.24599999999998</v>
      </c>
      <c r="O8" s="196"/>
      <c r="P8" s="196"/>
      <c r="Q8" s="196"/>
      <c r="R8" s="196"/>
      <c r="S8" s="196"/>
      <c r="T8" s="196"/>
      <c r="U8" s="196"/>
      <c r="V8" s="196"/>
      <c r="W8" s="196"/>
      <c r="X8" s="196"/>
      <c r="Y8" s="196"/>
      <c r="Z8" s="196"/>
      <c r="AA8" s="196"/>
      <c r="AB8" s="196"/>
      <c r="AC8" s="196"/>
      <c r="AD8" s="196"/>
      <c r="AE8" s="196"/>
      <c r="AF8" s="196"/>
      <c r="AG8" s="196"/>
    </row>
    <row r="9" spans="1:33" s="93" customFormat="1" ht="15" customHeight="1">
      <c r="A9" s="94" t="s">
        <v>66</v>
      </c>
      <c r="B9" s="95">
        <v>9.6989999999999998</v>
      </c>
      <c r="C9" s="95">
        <v>11.951000000000001</v>
      </c>
      <c r="D9" s="95">
        <v>12.263</v>
      </c>
      <c r="E9" s="95">
        <v>9.3160000000000007</v>
      </c>
      <c r="F9" s="95">
        <v>14.135999999999999</v>
      </c>
      <c r="G9" s="95">
        <v>4.1420000000000003</v>
      </c>
      <c r="H9" s="95">
        <v>6.6289999999999996</v>
      </c>
      <c r="I9" s="95">
        <v>8.4670000000000005</v>
      </c>
      <c r="J9" s="95">
        <v>-0.309</v>
      </c>
      <c r="K9" s="95">
        <v>5.0949999999999998</v>
      </c>
      <c r="L9" s="95">
        <v>9.44</v>
      </c>
      <c r="M9" s="95">
        <v>11.215999999999999</v>
      </c>
      <c r="N9" s="95">
        <v>4.891</v>
      </c>
      <c r="O9" s="196"/>
      <c r="P9" s="196"/>
      <c r="Q9" s="196"/>
      <c r="R9" s="196"/>
      <c r="S9" s="196"/>
      <c r="T9" s="196"/>
      <c r="U9" s="196"/>
      <c r="V9" s="196"/>
      <c r="W9" s="196"/>
      <c r="X9" s="196"/>
      <c r="Y9" s="196"/>
      <c r="Z9" s="196"/>
      <c r="AA9" s="196"/>
      <c r="AB9" s="196"/>
      <c r="AC9" s="196"/>
      <c r="AD9" s="196"/>
      <c r="AE9" s="196"/>
      <c r="AF9" s="196"/>
      <c r="AG9" s="196"/>
    </row>
    <row r="10" spans="1:33" s="93" customFormat="1" ht="15" customHeight="1">
      <c r="A10" s="96" t="s">
        <v>67</v>
      </c>
      <c r="B10" s="97">
        <v>568.19189087999985</v>
      </c>
      <c r="C10" s="97">
        <v>534.48699999999997</v>
      </c>
      <c r="D10" s="97">
        <v>523.99916283000005</v>
      </c>
      <c r="E10" s="97">
        <v>481.94900000000001</v>
      </c>
      <c r="F10" s="97">
        <v>442.92575700000003</v>
      </c>
      <c r="G10" s="97">
        <v>480.51921270000003</v>
      </c>
      <c r="H10" s="97">
        <v>378.62599999999998</v>
      </c>
      <c r="I10" s="97">
        <v>462.05799999999999</v>
      </c>
      <c r="J10" s="97">
        <v>424.84099999999995</v>
      </c>
      <c r="K10" s="97">
        <v>452.988</v>
      </c>
      <c r="L10" s="97">
        <v>511.56800000000015</v>
      </c>
      <c r="M10" s="97">
        <v>550.13699999999994</v>
      </c>
      <c r="N10" s="97">
        <v>902.42899999999997</v>
      </c>
      <c r="O10" s="196"/>
      <c r="P10" s="196"/>
      <c r="Q10" s="196"/>
      <c r="R10" s="196"/>
      <c r="S10" s="196"/>
      <c r="T10" s="196"/>
      <c r="U10" s="196"/>
      <c r="V10" s="196"/>
      <c r="W10" s="196"/>
      <c r="X10" s="196"/>
      <c r="Y10" s="196"/>
      <c r="Z10" s="196"/>
      <c r="AA10" s="196"/>
      <c r="AB10" s="196"/>
      <c r="AC10" s="196"/>
      <c r="AD10" s="196"/>
      <c r="AE10" s="196"/>
      <c r="AF10" s="196"/>
      <c r="AG10" s="196"/>
    </row>
    <row r="11" spans="1:33" s="93" customFormat="1" ht="15" customHeight="1">
      <c r="A11" s="94" t="s">
        <v>68</v>
      </c>
      <c r="B11" s="95">
        <v>-83.731999999999999</v>
      </c>
      <c r="C11" s="95">
        <v>-85.04</v>
      </c>
      <c r="D11" s="95">
        <v>-81.271000000000001</v>
      </c>
      <c r="E11" s="95">
        <v>-83.292792500000004</v>
      </c>
      <c r="F11" s="95">
        <v>-83.148101049999994</v>
      </c>
      <c r="G11" s="95">
        <v>-80.90769444</v>
      </c>
      <c r="H11" s="95">
        <v>-82.688000000000002</v>
      </c>
      <c r="I11" s="95">
        <v>-81.453000000000003</v>
      </c>
      <c r="J11" s="95">
        <v>-103.759</v>
      </c>
      <c r="K11" s="95">
        <v>-88.340999999999994</v>
      </c>
      <c r="L11" s="95">
        <v>-109.246</v>
      </c>
      <c r="M11" s="95">
        <v>-203.101</v>
      </c>
      <c r="N11" s="95">
        <v>-162.48099999999999</v>
      </c>
      <c r="O11" s="196"/>
      <c r="P11" s="196"/>
      <c r="Q11" s="196"/>
      <c r="R11" s="196"/>
      <c r="S11" s="196"/>
      <c r="T11" s="196"/>
      <c r="U11" s="196"/>
      <c r="V11" s="196"/>
      <c r="W11" s="196"/>
      <c r="X11" s="196"/>
      <c r="Y11" s="196"/>
      <c r="Z11" s="196"/>
      <c r="AA11" s="196"/>
      <c r="AB11" s="196"/>
      <c r="AC11" s="196"/>
      <c r="AD11" s="196"/>
      <c r="AE11" s="196"/>
      <c r="AF11" s="196"/>
      <c r="AG11" s="196"/>
    </row>
    <row r="12" spans="1:33" s="93" customFormat="1" ht="15" customHeight="1">
      <c r="A12" s="94" t="s">
        <v>240</v>
      </c>
      <c r="B12" s="95">
        <v>-68.881</v>
      </c>
      <c r="C12" s="95">
        <v>-80.88</v>
      </c>
      <c r="D12" s="95">
        <v>-91.182000000000002</v>
      </c>
      <c r="E12" s="95">
        <v>-85.759</v>
      </c>
      <c r="F12" s="95">
        <v>-106.57899999999999</v>
      </c>
      <c r="G12" s="95">
        <v>-87.262</v>
      </c>
      <c r="H12" s="95">
        <v>-97.1</v>
      </c>
      <c r="I12" s="95">
        <v>-95.424000000000007</v>
      </c>
      <c r="J12" s="95">
        <v>-215.25200000000001</v>
      </c>
      <c r="K12" s="95">
        <v>-108.556</v>
      </c>
      <c r="L12" s="95">
        <v>-120.03</v>
      </c>
      <c r="M12" s="95">
        <v>-163.679</v>
      </c>
      <c r="N12" s="95">
        <v>-156.82499999999999</v>
      </c>
      <c r="O12" s="196"/>
      <c r="P12" s="196"/>
      <c r="Q12" s="196"/>
      <c r="R12" s="196"/>
      <c r="S12" s="196"/>
      <c r="T12" s="196"/>
      <c r="U12" s="196"/>
      <c r="V12" s="196"/>
      <c r="W12" s="196"/>
      <c r="X12" s="196"/>
      <c r="Y12" s="196"/>
      <c r="Z12" s="196"/>
      <c r="AA12" s="196"/>
      <c r="AB12" s="196"/>
      <c r="AC12" s="196"/>
      <c r="AD12" s="196"/>
      <c r="AE12" s="196"/>
      <c r="AF12" s="196"/>
      <c r="AG12" s="196"/>
    </row>
    <row r="13" spans="1:33" s="93" customFormat="1" ht="15" customHeight="1">
      <c r="A13" s="94" t="s">
        <v>128</v>
      </c>
      <c r="B13" s="95">
        <v>-41.848999999999997</v>
      </c>
      <c r="C13" s="95">
        <v>-40.703000000000003</v>
      </c>
      <c r="D13" s="95">
        <v>-38.409999999999997</v>
      </c>
      <c r="E13" s="95">
        <v>-36.457999999999998</v>
      </c>
      <c r="F13" s="95">
        <v>-36.51</v>
      </c>
      <c r="G13" s="95">
        <v>-34.185000000000002</v>
      </c>
      <c r="H13" s="95">
        <v>-34.982999999999997</v>
      </c>
      <c r="I13" s="95">
        <v>-37</v>
      </c>
      <c r="J13" s="95">
        <v>-40.353999999999999</v>
      </c>
      <c r="K13" s="95">
        <v>-37.448999999999998</v>
      </c>
      <c r="L13" s="95">
        <v>-37.042000000000002</v>
      </c>
      <c r="M13" s="95">
        <v>-42.21</v>
      </c>
      <c r="N13" s="95">
        <v>-45.654000000000003</v>
      </c>
      <c r="O13" s="196"/>
      <c r="P13" s="196"/>
      <c r="Q13" s="553"/>
      <c r="R13" s="196"/>
      <c r="S13" s="196"/>
      <c r="T13" s="196"/>
      <c r="U13" s="196"/>
      <c r="V13" s="196"/>
      <c r="W13" s="196"/>
      <c r="X13" s="196"/>
      <c r="Y13" s="196"/>
      <c r="Z13" s="196"/>
      <c r="AA13" s="196"/>
      <c r="AB13" s="196"/>
      <c r="AC13" s="196"/>
      <c r="AD13" s="196"/>
      <c r="AE13" s="196"/>
      <c r="AF13" s="196"/>
      <c r="AG13" s="196"/>
    </row>
    <row r="14" spans="1:33" s="93" customFormat="1" ht="15" customHeight="1">
      <c r="A14" s="96" t="s">
        <v>173</v>
      </c>
      <c r="B14" s="97">
        <v>-194.46199999999999</v>
      </c>
      <c r="C14" s="97">
        <v>-206.62300000000002</v>
      </c>
      <c r="D14" s="97">
        <v>-210.863</v>
      </c>
      <c r="E14" s="97">
        <v>-205.5097925</v>
      </c>
      <c r="F14" s="97">
        <v>-226.23710104999998</v>
      </c>
      <c r="G14" s="97">
        <v>-202.35469444</v>
      </c>
      <c r="H14" s="97">
        <v>-214.77100000000002</v>
      </c>
      <c r="I14" s="97">
        <v>-213.87700000000001</v>
      </c>
      <c r="J14" s="97">
        <v>-359.36500000000001</v>
      </c>
      <c r="K14" s="97">
        <v>-234.346</v>
      </c>
      <c r="L14" s="97">
        <v>-266.31799999999998</v>
      </c>
      <c r="M14" s="97">
        <v>-408.98999999999995</v>
      </c>
      <c r="N14" s="97">
        <v>-364.96</v>
      </c>
      <c r="O14" s="196"/>
      <c r="P14" s="196"/>
      <c r="Q14" s="196"/>
      <c r="R14" s="196"/>
      <c r="S14" s="196"/>
      <c r="T14" s="196"/>
      <c r="U14" s="196"/>
      <c r="V14" s="196"/>
      <c r="W14" s="196"/>
      <c r="X14" s="196"/>
      <c r="Y14" s="196"/>
      <c r="Z14" s="196"/>
      <c r="AA14" s="196"/>
      <c r="AB14" s="196"/>
      <c r="AC14" s="196"/>
      <c r="AD14" s="196"/>
      <c r="AE14" s="196"/>
      <c r="AF14" s="196"/>
      <c r="AG14" s="196"/>
    </row>
    <row r="15" spans="1:33" s="93" customFormat="1" ht="15" customHeight="1">
      <c r="A15" s="94" t="s">
        <v>23</v>
      </c>
      <c r="B15" s="95">
        <v>5.3730000000000002</v>
      </c>
      <c r="C15" s="95">
        <v>0</v>
      </c>
      <c r="D15" s="95">
        <v>-5</v>
      </c>
      <c r="E15" s="95">
        <v>1.1792500000000011E-2</v>
      </c>
      <c r="F15" s="95">
        <v>-3.3238989500000002</v>
      </c>
      <c r="G15" s="95">
        <v>0.98169443999999995</v>
      </c>
      <c r="H15" s="95">
        <v>2.88</v>
      </c>
      <c r="I15" s="95">
        <v>0</v>
      </c>
      <c r="J15" s="95">
        <v>65.693233422995306</v>
      </c>
      <c r="K15" s="95">
        <v>0</v>
      </c>
      <c r="L15" s="95">
        <v>0</v>
      </c>
      <c r="M15" s="95">
        <v>0</v>
      </c>
      <c r="N15" s="95">
        <v>0</v>
      </c>
      <c r="O15" s="196"/>
      <c r="P15" s="196"/>
      <c r="Q15" s="196"/>
      <c r="R15" s="196"/>
      <c r="S15" s="196"/>
      <c r="T15" s="196"/>
      <c r="U15" s="196"/>
      <c r="V15" s="196"/>
      <c r="W15" s="196"/>
      <c r="X15" s="196"/>
      <c r="Y15" s="196"/>
      <c r="Z15" s="196"/>
      <c r="AA15" s="196"/>
      <c r="AB15" s="196"/>
      <c r="AC15" s="196"/>
      <c r="AD15" s="196"/>
      <c r="AE15" s="196"/>
      <c r="AF15" s="196"/>
      <c r="AG15" s="196"/>
    </row>
    <row r="16" spans="1:33" s="93" customFormat="1" ht="15" customHeight="1">
      <c r="A16" s="96" t="s">
        <v>175</v>
      </c>
      <c r="B16" s="97">
        <v>-189.089</v>
      </c>
      <c r="C16" s="97">
        <v>-206.62300000000002</v>
      </c>
      <c r="D16" s="97">
        <v>-215.863</v>
      </c>
      <c r="E16" s="97">
        <v>-205.49799999999999</v>
      </c>
      <c r="F16" s="97">
        <v>-229.56099999999998</v>
      </c>
      <c r="G16" s="97">
        <v>-201.37299999999999</v>
      </c>
      <c r="H16" s="97">
        <v>-211.89100000000002</v>
      </c>
      <c r="I16" s="97">
        <v>-213.87700000000001</v>
      </c>
      <c r="J16" s="97">
        <v>-293.67176657700469</v>
      </c>
      <c r="K16" s="97">
        <v>-234.346</v>
      </c>
      <c r="L16" s="97">
        <v>-266.31799999999998</v>
      </c>
      <c r="M16" s="97">
        <v>-408.98999999999995</v>
      </c>
      <c r="N16" s="97">
        <v>-364.96</v>
      </c>
      <c r="O16" s="196"/>
      <c r="P16" s="196"/>
      <c r="Q16" s="196"/>
      <c r="R16" s="196"/>
      <c r="S16" s="196"/>
      <c r="T16" s="196"/>
      <c r="U16" s="196"/>
      <c r="V16" s="196"/>
      <c r="W16" s="196"/>
      <c r="X16" s="196"/>
      <c r="Y16" s="196"/>
      <c r="Z16" s="196"/>
      <c r="AA16" s="196"/>
      <c r="AB16" s="196"/>
      <c r="AC16" s="196"/>
      <c r="AD16" s="196"/>
      <c r="AE16" s="196"/>
      <c r="AF16" s="196"/>
      <c r="AG16" s="196"/>
    </row>
    <row r="17" spans="1:33" s="93" customFormat="1" ht="15" customHeight="1">
      <c r="A17" s="96" t="s">
        <v>246</v>
      </c>
      <c r="B17" s="97">
        <v>353.12399999999985</v>
      </c>
      <c r="C17" s="97">
        <v>340.89199999999994</v>
      </c>
      <c r="D17" s="97">
        <v>288.82100000000003</v>
      </c>
      <c r="E17" s="97">
        <v>268.84520750000001</v>
      </c>
      <c r="F17" s="97">
        <v>229.97489895000007</v>
      </c>
      <c r="G17" s="97">
        <v>189.02930556000001</v>
      </c>
      <c r="H17" s="97">
        <v>152.14699999999996</v>
      </c>
      <c r="I17" s="97">
        <v>145.86399999999998</v>
      </c>
      <c r="J17" s="97">
        <v>40.755999999999943</v>
      </c>
      <c r="K17" s="97">
        <v>192.108</v>
      </c>
      <c r="L17" s="97">
        <v>214.709</v>
      </c>
      <c r="M17" s="97">
        <v>80.329999999999984</v>
      </c>
      <c r="N17" s="97">
        <v>107.22300000000007</v>
      </c>
      <c r="O17" s="196"/>
      <c r="P17" s="196"/>
      <c r="Q17" s="196"/>
      <c r="R17" s="196"/>
      <c r="S17" s="196"/>
      <c r="T17" s="196"/>
      <c r="U17" s="196"/>
      <c r="V17" s="196"/>
      <c r="W17" s="196"/>
      <c r="X17" s="196"/>
      <c r="Y17" s="196"/>
      <c r="Z17" s="196"/>
      <c r="AA17" s="196"/>
      <c r="AB17" s="196"/>
      <c r="AC17" s="196"/>
      <c r="AD17" s="196"/>
      <c r="AE17" s="196"/>
      <c r="AF17" s="196"/>
      <c r="AG17" s="196"/>
    </row>
    <row r="18" spans="1:33" s="204" customFormat="1" ht="15" customHeight="1">
      <c r="A18" s="94" t="s">
        <v>190</v>
      </c>
      <c r="B18" s="95">
        <v>-90.011500359999928</v>
      </c>
      <c r="C18" s="95">
        <v>-72.843000000000032</v>
      </c>
      <c r="D18" s="95">
        <v>-71.567429499999989</v>
      </c>
      <c r="E18" s="95">
        <v>-73.867252357701162</v>
      </c>
      <c r="F18" s="95">
        <v>-84.142816830000044</v>
      </c>
      <c r="G18" s="95">
        <v>-66.308999999999997</v>
      </c>
      <c r="H18" s="95">
        <v>-94.968557669999967</v>
      </c>
      <c r="I18" s="95">
        <v>-45.933</v>
      </c>
      <c r="J18" s="95">
        <v>-128.79125592013099</v>
      </c>
      <c r="K18" s="95">
        <v>-85.33865588625315</v>
      </c>
      <c r="L18" s="95">
        <v>-102.86775372383477</v>
      </c>
      <c r="M18" s="95">
        <v>-78.014999999999986</v>
      </c>
      <c r="N18" s="95">
        <v>-247.89400000000001</v>
      </c>
      <c r="O18" s="196"/>
      <c r="P18" s="196"/>
      <c r="Q18" s="196"/>
      <c r="R18" s="196"/>
      <c r="S18" s="196"/>
      <c r="T18" s="196"/>
      <c r="U18" s="196"/>
      <c r="V18" s="196"/>
      <c r="W18" s="196"/>
      <c r="X18" s="196"/>
      <c r="Y18" s="196"/>
      <c r="Z18" s="196"/>
      <c r="AA18" s="196"/>
      <c r="AB18" s="196"/>
      <c r="AC18" s="196"/>
      <c r="AD18" s="196"/>
      <c r="AE18" s="196"/>
      <c r="AF18" s="196"/>
      <c r="AG18" s="196"/>
    </row>
    <row r="19" spans="1:33" s="204" customFormat="1" ht="15" customHeight="1">
      <c r="A19" s="562" t="s">
        <v>73</v>
      </c>
      <c r="B19" s="260">
        <v>-13.489147860000006</v>
      </c>
      <c r="C19" s="260">
        <v>9.9001959500000005</v>
      </c>
      <c r="D19" s="260">
        <v>-2.3588349299999996</v>
      </c>
      <c r="E19" s="260">
        <v>-0.78488550000000434</v>
      </c>
      <c r="F19" s="260">
        <v>-1.8912137763062553E-2</v>
      </c>
      <c r="G19" s="260">
        <v>0.63296379814960035</v>
      </c>
      <c r="H19" s="260">
        <v>2.2245432399261467</v>
      </c>
      <c r="I19" s="260">
        <v>12.62992399</v>
      </c>
      <c r="J19" s="260">
        <v>4.66</v>
      </c>
      <c r="K19" s="260">
        <v>0.746</v>
      </c>
      <c r="L19" s="260">
        <v>0.97199999999999998</v>
      </c>
      <c r="M19" s="260">
        <v>-0.21099999999999999</v>
      </c>
      <c r="N19" s="260">
        <v>-0.45100000000000001</v>
      </c>
      <c r="O19" s="196"/>
      <c r="P19" s="196"/>
      <c r="Q19" s="196"/>
      <c r="R19" s="196"/>
      <c r="S19" s="196"/>
      <c r="T19" s="196"/>
      <c r="U19" s="196"/>
      <c r="V19" s="196"/>
      <c r="W19" s="196"/>
      <c r="X19" s="196"/>
      <c r="Y19" s="196"/>
      <c r="Z19" s="196"/>
      <c r="AA19" s="196"/>
      <c r="AB19" s="196"/>
      <c r="AC19" s="196"/>
      <c r="AD19" s="196"/>
      <c r="AE19" s="196"/>
      <c r="AF19" s="196"/>
      <c r="AG19" s="196"/>
    </row>
    <row r="20" spans="1:33" s="204" customFormat="1" ht="28.5">
      <c r="A20" s="561" t="s">
        <v>374</v>
      </c>
      <c r="B20" s="95">
        <v>-12.711363860000002</v>
      </c>
      <c r="C20" s="95">
        <v>9.6219999999999999</v>
      </c>
      <c r="D20" s="95">
        <v>-2.0551799699999993</v>
      </c>
      <c r="E20" s="95">
        <v>-0.91864864999999973</v>
      </c>
      <c r="F20" s="95">
        <v>1.8389923722369423</v>
      </c>
      <c r="G20" s="95">
        <v>-2.8581328118504032</v>
      </c>
      <c r="H20" s="95">
        <v>1.9217846499261619</v>
      </c>
      <c r="I20" s="95">
        <v>11.811</v>
      </c>
      <c r="J20" s="95">
        <v>0</v>
      </c>
      <c r="K20" s="95">
        <v>0</v>
      </c>
      <c r="L20" s="95">
        <v>0</v>
      </c>
      <c r="M20" s="95">
        <v>0</v>
      </c>
      <c r="N20" s="95">
        <v>0</v>
      </c>
      <c r="O20" s="196"/>
      <c r="P20" s="196"/>
      <c r="Q20" s="196"/>
      <c r="R20" s="196"/>
      <c r="S20" s="196"/>
      <c r="T20" s="196"/>
      <c r="U20" s="196"/>
      <c r="V20" s="196"/>
      <c r="W20" s="196"/>
      <c r="X20" s="196"/>
      <c r="Y20" s="196"/>
      <c r="Z20" s="196"/>
      <c r="AA20" s="196"/>
      <c r="AB20" s="196"/>
      <c r="AC20" s="196"/>
      <c r="AD20" s="196"/>
      <c r="AE20" s="196"/>
      <c r="AF20" s="196"/>
      <c r="AG20" s="196"/>
    </row>
    <row r="21" spans="1:33" s="204" customFormat="1" ht="15" customHeight="1">
      <c r="A21" s="561" t="s">
        <v>74</v>
      </c>
      <c r="B21" s="95">
        <v>-1.0337840000000007</v>
      </c>
      <c r="C21" s="95">
        <v>0.24219595000000282</v>
      </c>
      <c r="D21" s="95">
        <v>-0.6226549600000002</v>
      </c>
      <c r="E21" s="95">
        <v>-0.1302368500000064</v>
      </c>
      <c r="F21" s="95">
        <v>0.38709548999999299</v>
      </c>
      <c r="G21" s="95">
        <v>-0.2859033899999992</v>
      </c>
      <c r="H21" s="95">
        <v>-0.36324141000000054</v>
      </c>
      <c r="I21" s="95">
        <v>-3.1076010000000043E-2</v>
      </c>
      <c r="J21" s="95">
        <v>0</v>
      </c>
      <c r="K21" s="95">
        <v>0</v>
      </c>
      <c r="L21" s="95">
        <v>0</v>
      </c>
      <c r="M21" s="95">
        <v>0</v>
      </c>
      <c r="N21" s="95">
        <v>0</v>
      </c>
      <c r="O21" s="196"/>
      <c r="P21" s="196"/>
      <c r="Q21" s="196"/>
      <c r="R21" s="196"/>
      <c r="S21" s="196"/>
      <c r="T21" s="196"/>
      <c r="U21" s="196"/>
      <c r="V21" s="196"/>
      <c r="W21" s="196"/>
      <c r="X21" s="196"/>
      <c r="Y21" s="196"/>
      <c r="Z21" s="196"/>
      <c r="AA21" s="196"/>
      <c r="AB21" s="196"/>
      <c r="AC21" s="196"/>
      <c r="AD21" s="196"/>
      <c r="AE21" s="196"/>
      <c r="AF21" s="196"/>
      <c r="AG21" s="196"/>
    </row>
    <row r="22" spans="1:33" s="204" customFormat="1" ht="15" customHeight="1">
      <c r="A22" s="561" t="s">
        <v>75</v>
      </c>
      <c r="B22" s="95">
        <v>0.25600000000000001</v>
      </c>
      <c r="C22" s="95">
        <v>3.5999999999999997E-2</v>
      </c>
      <c r="D22" s="95">
        <v>0.31900000000000001</v>
      </c>
      <c r="E22" s="95">
        <v>0.26400000000000001</v>
      </c>
      <c r="F22" s="95">
        <v>-2.2450000000000001</v>
      </c>
      <c r="G22" s="95">
        <v>3.7770000000000001</v>
      </c>
      <c r="H22" s="95">
        <v>0.66600000000000004</v>
      </c>
      <c r="I22" s="95">
        <v>0.85</v>
      </c>
      <c r="J22" s="95">
        <v>4.66</v>
      </c>
      <c r="K22" s="95">
        <v>0.746</v>
      </c>
      <c r="L22" s="95">
        <v>0.97199999999999998</v>
      </c>
      <c r="M22" s="95">
        <v>-0.21099999999999999</v>
      </c>
      <c r="N22" s="95">
        <v>-0.45100000000000001</v>
      </c>
      <c r="O22" s="196"/>
      <c r="P22" s="196"/>
      <c r="Q22" s="196"/>
      <c r="R22" s="196"/>
      <c r="S22" s="196"/>
      <c r="T22" s="196"/>
      <c r="U22" s="196"/>
      <c r="V22" s="196"/>
      <c r="W22" s="196"/>
      <c r="X22" s="196"/>
      <c r="Y22" s="196"/>
      <c r="Z22" s="196"/>
      <c r="AA22" s="196"/>
      <c r="AB22" s="196"/>
      <c r="AC22" s="196"/>
      <c r="AD22" s="196"/>
      <c r="AE22" s="196"/>
      <c r="AF22" s="196"/>
      <c r="AG22" s="196"/>
    </row>
    <row r="23" spans="1:33" s="98" customFormat="1" ht="15" customHeight="1">
      <c r="A23" s="96" t="s">
        <v>45</v>
      </c>
      <c r="B23" s="97">
        <v>275.60224265999989</v>
      </c>
      <c r="C23" s="97">
        <v>264.92119594999991</v>
      </c>
      <c r="D23" s="97">
        <v>234.20989840000004</v>
      </c>
      <c r="E23" s="97">
        <v>201.79886214229887</v>
      </c>
      <c r="F23" s="97">
        <v>129.20302803223694</v>
      </c>
      <c r="G23" s="97">
        <v>213.47017649814964</v>
      </c>
      <c r="H23" s="97">
        <v>73.990985569926139</v>
      </c>
      <c r="I23" s="97">
        <v>214.87792399</v>
      </c>
      <c r="J23" s="97">
        <v>7.037977502864269</v>
      </c>
      <c r="K23" s="97">
        <v>134.04934411374686</v>
      </c>
      <c r="L23" s="97">
        <v>143.35424627616541</v>
      </c>
      <c r="M23" s="97">
        <v>62.921000000000006</v>
      </c>
      <c r="N23" s="97">
        <v>289.12400000000002</v>
      </c>
      <c r="O23" s="196"/>
      <c r="P23" s="196"/>
      <c r="Q23" s="196"/>
      <c r="R23" s="196"/>
      <c r="S23" s="196"/>
      <c r="T23" s="196"/>
      <c r="U23" s="196"/>
      <c r="V23" s="196"/>
      <c r="W23" s="196"/>
      <c r="X23" s="196"/>
      <c r="Y23" s="196"/>
      <c r="Z23" s="196"/>
      <c r="AA23" s="196"/>
      <c r="AB23" s="196"/>
      <c r="AC23" s="196"/>
      <c r="AD23" s="196"/>
      <c r="AE23" s="196"/>
      <c r="AF23" s="196"/>
      <c r="AG23" s="196"/>
    </row>
    <row r="24" spans="1:33" s="98" customFormat="1" ht="15" customHeight="1">
      <c r="A24" s="94" t="s">
        <v>76</v>
      </c>
      <c r="B24" s="95">
        <v>-79.429505083200027</v>
      </c>
      <c r="C24" s="95">
        <v>-74.533897095399993</v>
      </c>
      <c r="D24" s="95">
        <v>-65.4550519055</v>
      </c>
      <c r="E24" s="95">
        <v>-59.575522929766663</v>
      </c>
      <c r="F24" s="95">
        <v>-54.276640616599998</v>
      </c>
      <c r="G24" s="95">
        <v>-77.216314720945718</v>
      </c>
      <c r="H24" s="95">
        <v>-19.144617700978607</v>
      </c>
      <c r="I24" s="95">
        <v>-56.033354999799997</v>
      </c>
      <c r="J24" s="95">
        <v>26.704999999999998</v>
      </c>
      <c r="K24" s="95">
        <v>-24.822000000000003</v>
      </c>
      <c r="L24" s="95">
        <v>-26.403268019999995</v>
      </c>
      <c r="M24" s="95">
        <v>-26.288</v>
      </c>
      <c r="N24" s="95">
        <v>-86.548000000000002</v>
      </c>
      <c r="O24" s="196"/>
      <c r="P24" s="196"/>
      <c r="Q24" s="196"/>
      <c r="R24" s="196"/>
      <c r="S24" s="196"/>
      <c r="T24" s="196"/>
      <c r="U24" s="196"/>
      <c r="V24" s="196"/>
      <c r="W24" s="196"/>
      <c r="X24" s="196"/>
      <c r="Y24" s="196"/>
      <c r="Z24" s="196"/>
      <c r="AA24" s="196"/>
      <c r="AB24" s="196"/>
      <c r="AC24" s="196"/>
      <c r="AD24" s="196"/>
      <c r="AE24" s="196"/>
      <c r="AF24" s="196"/>
      <c r="AG24" s="196"/>
    </row>
    <row r="25" spans="1:33" s="93" customFormat="1" ht="15" customHeight="1">
      <c r="A25" s="99" t="s">
        <v>26</v>
      </c>
      <c r="B25" s="100">
        <v>196.17273757679988</v>
      </c>
      <c r="C25" s="100">
        <v>190.38729885459992</v>
      </c>
      <c r="D25" s="100">
        <v>168.75484649450004</v>
      </c>
      <c r="E25" s="100">
        <v>142.22333921253221</v>
      </c>
      <c r="F25" s="100">
        <v>74.926387415636952</v>
      </c>
      <c r="G25" s="100">
        <v>136.25386177720392</v>
      </c>
      <c r="H25" s="100">
        <v>54.846367868947532</v>
      </c>
      <c r="I25" s="100">
        <v>158.8445689902</v>
      </c>
      <c r="J25" s="100">
        <v>33.742977502864264</v>
      </c>
      <c r="K25" s="100">
        <v>109.22734411374685</v>
      </c>
      <c r="L25" s="100">
        <v>116.95097825616541</v>
      </c>
      <c r="M25" s="100">
        <v>36.63300000000001</v>
      </c>
      <c r="N25" s="100">
        <v>202.57600000000002</v>
      </c>
      <c r="O25" s="196"/>
      <c r="P25" s="196"/>
      <c r="Q25" s="196"/>
      <c r="R25" s="196"/>
      <c r="S25" s="196"/>
      <c r="T25" s="196"/>
      <c r="U25" s="196"/>
      <c r="V25" s="196"/>
      <c r="W25" s="196"/>
      <c r="X25" s="196"/>
      <c r="Y25" s="196"/>
      <c r="Z25" s="196"/>
      <c r="AA25" s="196"/>
      <c r="AB25" s="196"/>
      <c r="AC25" s="196"/>
      <c r="AD25" s="196"/>
      <c r="AE25" s="196"/>
      <c r="AF25" s="196"/>
      <c r="AG25" s="196"/>
    </row>
    <row r="26" spans="1:33" s="204" customFormat="1" ht="45" customHeight="1">
      <c r="A26" s="94" t="s">
        <v>397</v>
      </c>
      <c r="B26" s="95">
        <v>-75.496737576800044</v>
      </c>
      <c r="C26" s="95">
        <v>-2.3372988546000002</v>
      </c>
      <c r="D26" s="95">
        <v>22.661153505499996</v>
      </c>
      <c r="E26" s="95">
        <v>-31.035339212532179</v>
      </c>
      <c r="F26" s="95">
        <v>-15.468387415636945</v>
      </c>
      <c r="G26" s="95">
        <v>-65.906861777203872</v>
      </c>
      <c r="H26" s="95">
        <v>60.379632131052382</v>
      </c>
      <c r="I26" s="95">
        <v>-35.46656899020001</v>
      </c>
      <c r="J26" s="95">
        <v>-444.16197750286432</v>
      </c>
      <c r="K26" s="95">
        <v>-278.27834411374687</v>
      </c>
      <c r="L26" s="95">
        <v>-2161.6479782561651</v>
      </c>
      <c r="M26" s="95">
        <v>-318.54000000000002</v>
      </c>
      <c r="N26" s="95">
        <v>-232.124</v>
      </c>
      <c r="O26" s="196"/>
      <c r="P26" s="196"/>
      <c r="Q26" s="196"/>
      <c r="R26" s="196"/>
      <c r="S26" s="196"/>
      <c r="T26" s="196"/>
      <c r="U26" s="196"/>
      <c r="V26" s="196"/>
      <c r="W26" s="196"/>
      <c r="X26" s="196"/>
      <c r="Y26" s="196"/>
      <c r="Z26" s="196"/>
      <c r="AA26" s="196"/>
      <c r="AB26" s="196"/>
      <c r="AC26" s="196"/>
      <c r="AD26" s="196"/>
      <c r="AE26" s="196"/>
      <c r="AF26" s="196"/>
      <c r="AG26" s="196"/>
    </row>
    <row r="27" spans="1:33" s="93" customFormat="1" ht="15" customHeight="1">
      <c r="A27" s="99" t="s">
        <v>77</v>
      </c>
      <c r="B27" s="100">
        <v>120.67599999999983</v>
      </c>
      <c r="C27" s="100">
        <v>188.0499999999999</v>
      </c>
      <c r="D27" s="100">
        <v>191.41600000000003</v>
      </c>
      <c r="E27" s="100">
        <v>111.18800000000002</v>
      </c>
      <c r="F27" s="100">
        <v>59.458000000000006</v>
      </c>
      <c r="G27" s="100">
        <v>70.347000000000051</v>
      </c>
      <c r="H27" s="100">
        <v>115.22599999999993</v>
      </c>
      <c r="I27" s="100">
        <v>123.378</v>
      </c>
      <c r="J27" s="100">
        <v>-410.41900000000004</v>
      </c>
      <c r="K27" s="100">
        <v>-169.05099999999999</v>
      </c>
      <c r="L27" s="100">
        <v>-2044.6969999999997</v>
      </c>
      <c r="M27" s="100">
        <v>-281.90699999999998</v>
      </c>
      <c r="N27" s="100">
        <v>-29.547999999999977</v>
      </c>
      <c r="O27" s="196"/>
      <c r="P27" s="196"/>
      <c r="Q27" s="196"/>
      <c r="R27" s="196"/>
      <c r="S27" s="196"/>
      <c r="T27" s="196"/>
      <c r="U27" s="196"/>
      <c r="V27" s="196"/>
      <c r="W27" s="196"/>
      <c r="X27" s="196"/>
      <c r="Y27" s="196"/>
      <c r="Z27" s="196"/>
      <c r="AA27" s="196"/>
      <c r="AB27" s="196"/>
      <c r="AC27" s="196"/>
      <c r="AD27" s="196"/>
      <c r="AE27" s="196"/>
      <c r="AF27" s="196"/>
      <c r="AG27" s="196"/>
    </row>
    <row r="28" spans="1:33" s="93" customFormat="1" ht="15" customHeight="1">
      <c r="A28" s="96" t="s">
        <v>24</v>
      </c>
      <c r="B28" s="100">
        <v>120.54441499999983</v>
      </c>
      <c r="C28" s="100">
        <v>187.95399999999989</v>
      </c>
      <c r="D28" s="100">
        <v>191.39600000000004</v>
      </c>
      <c r="E28" s="100">
        <v>111.12800000000001</v>
      </c>
      <c r="F28" s="100">
        <v>59.435000000000009</v>
      </c>
      <c r="G28" s="100">
        <v>70.199000000000069</v>
      </c>
      <c r="H28" s="100">
        <v>115.18099999999991</v>
      </c>
      <c r="I28" s="100">
        <v>123.28700000000001</v>
      </c>
      <c r="J28" s="100">
        <v>-410.44200000000006</v>
      </c>
      <c r="K28" s="100">
        <v>-169.05200000000002</v>
      </c>
      <c r="L28" s="100">
        <v>-2044.6389999999997</v>
      </c>
      <c r="M28" s="100">
        <v>-282.01400000000001</v>
      </c>
      <c r="N28" s="100">
        <v>-29.625999999999976</v>
      </c>
    </row>
    <row r="29" spans="1:33" ht="15" customHeight="1">
      <c r="A29" s="257"/>
      <c r="B29" s="308"/>
      <c r="C29" s="308"/>
      <c r="D29" s="308"/>
      <c r="E29" s="308"/>
      <c r="F29" s="308"/>
      <c r="G29" s="308"/>
      <c r="H29" s="102"/>
      <c r="I29" s="102"/>
      <c r="J29" s="102"/>
      <c r="K29" s="102"/>
      <c r="L29" s="102"/>
      <c r="M29" s="102"/>
      <c r="N29" s="102"/>
    </row>
    <row r="30" spans="1:33" s="93" customFormat="1" ht="15" customHeight="1">
      <c r="A30" s="105" t="s">
        <v>47</v>
      </c>
      <c r="B30" s="10" t="s">
        <v>0</v>
      </c>
      <c r="C30" s="10" t="s">
        <v>1</v>
      </c>
      <c r="D30" s="10" t="s">
        <v>2</v>
      </c>
      <c r="E30" s="10" t="s">
        <v>3</v>
      </c>
      <c r="F30" s="10" t="s">
        <v>41</v>
      </c>
      <c r="G30" s="10" t="s">
        <v>42</v>
      </c>
      <c r="H30" s="10" t="s">
        <v>43</v>
      </c>
      <c r="I30" s="10" t="s">
        <v>21</v>
      </c>
      <c r="J30" s="10" t="s">
        <v>191</v>
      </c>
      <c r="K30" s="10" t="s">
        <v>192</v>
      </c>
      <c r="L30" s="10" t="s">
        <v>193</v>
      </c>
      <c r="M30" s="10" t="s">
        <v>61</v>
      </c>
      <c r="N30" s="10" t="s">
        <v>194</v>
      </c>
    </row>
    <row r="31" spans="1:33" s="93" customFormat="1" ht="15" customHeight="1">
      <c r="A31" s="94" t="s">
        <v>63</v>
      </c>
      <c r="B31" s="95">
        <v>1653.4499999999998</v>
      </c>
      <c r="C31" s="95">
        <v>1214.7929999999999</v>
      </c>
      <c r="D31" s="95">
        <v>780.10200000000009</v>
      </c>
      <c r="E31" s="95">
        <v>383.48200000000003</v>
      </c>
      <c r="F31" s="95">
        <v>1173.819</v>
      </c>
      <c r="G31" s="95">
        <v>822.33600000000001</v>
      </c>
      <c r="H31" s="95">
        <v>520.154</v>
      </c>
      <c r="I31" s="95">
        <v>251.66200000000001</v>
      </c>
      <c r="J31" s="95">
        <v>1375.896</v>
      </c>
      <c r="K31" s="95">
        <v>1078.1199999999999</v>
      </c>
      <c r="L31" s="95">
        <v>763.60199999999998</v>
      </c>
      <c r="M31" s="95">
        <v>396.255</v>
      </c>
      <c r="N31" s="95">
        <v>1527.347</v>
      </c>
      <c r="O31" s="554"/>
      <c r="P31" s="554"/>
      <c r="Q31" s="196"/>
      <c r="R31" s="196"/>
      <c r="S31" s="196"/>
      <c r="T31" s="196"/>
      <c r="U31" s="196"/>
      <c r="V31" s="196"/>
      <c r="W31" s="196"/>
      <c r="X31" s="196"/>
      <c r="Y31" s="196"/>
      <c r="Z31" s="196"/>
      <c r="AA31" s="196"/>
      <c r="AB31" s="196"/>
      <c r="AC31" s="196"/>
      <c r="AD31" s="196"/>
      <c r="AE31" s="196"/>
      <c r="AF31" s="196"/>
      <c r="AG31" s="196"/>
    </row>
    <row r="32" spans="1:33" s="93" customFormat="1" ht="15" customHeight="1">
      <c r="A32" s="94" t="s">
        <v>64</v>
      </c>
      <c r="B32" s="95">
        <v>372.46100000000001</v>
      </c>
      <c r="C32" s="95">
        <v>273.23099999999999</v>
      </c>
      <c r="D32" s="95">
        <v>172.358</v>
      </c>
      <c r="E32" s="95">
        <v>81.557000000000002</v>
      </c>
      <c r="F32" s="95">
        <v>367.06200000000001</v>
      </c>
      <c r="G32" s="95">
        <v>276.46899999999999</v>
      </c>
      <c r="H32" s="95">
        <v>191.40899999999999</v>
      </c>
      <c r="I32" s="95">
        <v>99.611999999999995</v>
      </c>
      <c r="J32" s="95">
        <v>395.584</v>
      </c>
      <c r="K32" s="95">
        <v>292.93</v>
      </c>
      <c r="L32" s="95">
        <v>186.089</v>
      </c>
      <c r="M32" s="95">
        <v>81.849000000000004</v>
      </c>
      <c r="N32" s="95">
        <v>331.858</v>
      </c>
      <c r="O32" s="196"/>
      <c r="P32" s="196"/>
      <c r="Q32" s="196"/>
      <c r="R32" s="196"/>
      <c r="S32" s="196"/>
      <c r="T32" s="196"/>
      <c r="U32" s="196"/>
      <c r="V32" s="196"/>
      <c r="W32" s="196"/>
      <c r="X32" s="196"/>
      <c r="Y32" s="196"/>
      <c r="Z32" s="196"/>
      <c r="AA32" s="196"/>
      <c r="AB32" s="196"/>
      <c r="AC32" s="196"/>
      <c r="AD32" s="196"/>
      <c r="AE32" s="196"/>
      <c r="AF32" s="196"/>
      <c r="AG32" s="196"/>
    </row>
    <row r="33" spans="1:33" s="93" customFormat="1" ht="15" customHeight="1">
      <c r="A33" s="94" t="s">
        <v>65</v>
      </c>
      <c r="B33" s="95">
        <v>39.487053710000005</v>
      </c>
      <c r="C33" s="95">
        <v>18.881162830000001</v>
      </c>
      <c r="D33" s="95">
        <v>31.909162830000003</v>
      </c>
      <c r="E33" s="95">
        <v>7.5940000000000003</v>
      </c>
      <c r="F33" s="95">
        <v>189.8739697</v>
      </c>
      <c r="G33" s="95">
        <v>203.16021269999999</v>
      </c>
      <c r="H33" s="95">
        <v>114.02500000000001</v>
      </c>
      <c r="I33" s="95">
        <v>102.31700000000001</v>
      </c>
      <c r="J33" s="95">
        <v>142.61200000000017</v>
      </c>
      <c r="K33" s="95">
        <v>117.89200000000017</v>
      </c>
      <c r="L33" s="95">
        <v>91.358000000000175</v>
      </c>
      <c r="M33" s="95">
        <v>60.817</v>
      </c>
      <c r="N33" s="95">
        <v>688.99400000000003</v>
      </c>
      <c r="O33" s="196"/>
      <c r="P33" s="196"/>
      <c r="Q33" s="196"/>
      <c r="R33" s="196"/>
      <c r="S33" s="196"/>
      <c r="T33" s="196"/>
      <c r="U33" s="196"/>
      <c r="V33" s="196"/>
      <c r="W33" s="196"/>
      <c r="X33" s="196"/>
      <c r="Y33" s="196"/>
      <c r="Z33" s="196"/>
      <c r="AA33" s="196"/>
      <c r="AB33" s="196"/>
      <c r="AC33" s="196"/>
      <c r="AD33" s="196"/>
      <c r="AE33" s="196"/>
      <c r="AF33" s="196"/>
      <c r="AG33" s="196"/>
    </row>
    <row r="34" spans="1:33" s="93" customFormat="1" ht="15" customHeight="1">
      <c r="A34" s="94" t="s">
        <v>66</v>
      </c>
      <c r="B34" s="95">
        <v>43.228999999999999</v>
      </c>
      <c r="C34" s="95">
        <v>33.53</v>
      </c>
      <c r="D34" s="95">
        <v>21.579000000000001</v>
      </c>
      <c r="E34" s="95">
        <v>9.3160000000000007</v>
      </c>
      <c r="F34" s="95">
        <v>33.373999999999995</v>
      </c>
      <c r="G34" s="95">
        <v>19.238</v>
      </c>
      <c r="H34" s="95">
        <v>15.096</v>
      </c>
      <c r="I34" s="95">
        <v>8.4670000000000005</v>
      </c>
      <c r="J34" s="95">
        <v>25.442</v>
      </c>
      <c r="K34" s="95">
        <v>25.750999999999998</v>
      </c>
      <c r="L34" s="95">
        <v>20.655999999999999</v>
      </c>
      <c r="M34" s="95">
        <v>11.215999999999999</v>
      </c>
      <c r="N34" s="95">
        <v>24.899000000000001</v>
      </c>
      <c r="O34" s="196"/>
      <c r="P34" s="196"/>
      <c r="Q34" s="196"/>
      <c r="R34" s="196"/>
      <c r="S34" s="196"/>
      <c r="T34" s="196"/>
      <c r="U34" s="196"/>
      <c r="V34" s="196"/>
      <c r="W34" s="196"/>
      <c r="X34" s="196"/>
      <c r="Y34" s="196"/>
      <c r="Z34" s="196"/>
      <c r="AA34" s="196"/>
      <c r="AB34" s="196"/>
      <c r="AC34" s="196"/>
      <c r="AD34" s="196"/>
      <c r="AE34" s="196"/>
      <c r="AF34" s="196"/>
      <c r="AG34" s="196"/>
    </row>
    <row r="35" spans="1:33" s="93" customFormat="1" ht="15" customHeight="1">
      <c r="A35" s="96" t="s">
        <v>67</v>
      </c>
      <c r="B35" s="97">
        <v>2108.6270537099995</v>
      </c>
      <c r="C35" s="97">
        <v>1540.4351628299999</v>
      </c>
      <c r="D35" s="97">
        <v>1005.94816283</v>
      </c>
      <c r="E35" s="97">
        <v>481.94900000000001</v>
      </c>
      <c r="F35" s="97">
        <v>1764.1289697</v>
      </c>
      <c r="G35" s="97">
        <v>1321.2032127</v>
      </c>
      <c r="H35" s="97">
        <v>840.68399999999997</v>
      </c>
      <c r="I35" s="97">
        <v>462.05799999999999</v>
      </c>
      <c r="J35" s="97">
        <v>1939.5340000000001</v>
      </c>
      <c r="K35" s="97">
        <v>1514.693</v>
      </c>
      <c r="L35" s="97">
        <v>1061.7050000000002</v>
      </c>
      <c r="M35" s="97">
        <v>550.13699999999994</v>
      </c>
      <c r="N35" s="97">
        <v>2573.098</v>
      </c>
      <c r="O35" s="196"/>
      <c r="P35" s="196"/>
      <c r="Q35" s="196"/>
      <c r="R35" s="196"/>
      <c r="S35" s="196"/>
      <c r="T35" s="196"/>
      <c r="U35" s="196"/>
      <c r="V35" s="196"/>
      <c r="W35" s="196"/>
      <c r="X35" s="196"/>
      <c r="Y35" s="196"/>
      <c r="Z35" s="196"/>
      <c r="AA35" s="196"/>
      <c r="AB35" s="196"/>
      <c r="AC35" s="196"/>
      <c r="AD35" s="196"/>
      <c r="AE35" s="196"/>
      <c r="AF35" s="196"/>
      <c r="AG35" s="196"/>
    </row>
    <row r="36" spans="1:33" s="93" customFormat="1" ht="15" customHeight="1">
      <c r="A36" s="94" t="s">
        <v>68</v>
      </c>
      <c r="B36" s="95">
        <v>-333.33579250000003</v>
      </c>
      <c r="C36" s="95">
        <v>-249.6037925</v>
      </c>
      <c r="D36" s="95">
        <v>-164.56379250000001</v>
      </c>
      <c r="E36" s="95">
        <v>-83.292792500000004</v>
      </c>
      <c r="F36" s="95">
        <v>-328.19679549</v>
      </c>
      <c r="G36" s="95">
        <v>-245.04869443999999</v>
      </c>
      <c r="H36" s="95">
        <v>-164.14100000000002</v>
      </c>
      <c r="I36" s="95">
        <v>-81.453000000000003</v>
      </c>
      <c r="J36" s="95">
        <v>-504.447</v>
      </c>
      <c r="K36" s="95">
        <v>-400.68799999999999</v>
      </c>
      <c r="L36" s="95">
        <v>-312.34699999999998</v>
      </c>
      <c r="M36" s="95">
        <v>-203.101</v>
      </c>
      <c r="N36" s="95">
        <v>-479.97799999999995</v>
      </c>
      <c r="O36" s="196"/>
      <c r="P36" s="196"/>
      <c r="Q36" s="196"/>
      <c r="R36" s="196"/>
      <c r="S36" s="196"/>
      <c r="T36" s="196"/>
      <c r="U36" s="196"/>
      <c r="V36" s="196"/>
      <c r="W36" s="196"/>
      <c r="X36" s="196"/>
      <c r="Y36" s="196"/>
      <c r="Z36" s="196"/>
      <c r="AA36" s="196"/>
      <c r="AB36" s="196"/>
      <c r="AC36" s="196"/>
      <c r="AD36" s="196"/>
      <c r="AE36" s="196"/>
      <c r="AF36" s="196"/>
      <c r="AG36" s="196"/>
    </row>
    <row r="37" spans="1:33" s="93" customFormat="1" ht="15" customHeight="1">
      <c r="A37" s="94" t="s">
        <v>240</v>
      </c>
      <c r="B37" s="95">
        <v>-326.702</v>
      </c>
      <c r="C37" s="95">
        <v>-257.82100000000003</v>
      </c>
      <c r="D37" s="95">
        <v>-176.941</v>
      </c>
      <c r="E37" s="95">
        <v>-85.759</v>
      </c>
      <c r="F37" s="95">
        <v>-386.36500000000001</v>
      </c>
      <c r="G37" s="95">
        <v>-279.786</v>
      </c>
      <c r="H37" s="95">
        <v>-192.524</v>
      </c>
      <c r="I37" s="95">
        <v>-95.424000000000007</v>
      </c>
      <c r="J37" s="95">
        <v>-607.51699999999994</v>
      </c>
      <c r="K37" s="95">
        <v>-392.26499999999999</v>
      </c>
      <c r="L37" s="95">
        <v>-283.709</v>
      </c>
      <c r="M37" s="95">
        <v>-163.679</v>
      </c>
      <c r="N37" s="95">
        <v>-502.76699999999994</v>
      </c>
      <c r="O37" s="196"/>
      <c r="P37" s="196"/>
      <c r="Q37" s="196"/>
      <c r="R37" s="196"/>
      <c r="S37" s="196"/>
      <c r="T37" s="196"/>
      <c r="U37" s="196"/>
      <c r="V37" s="196"/>
      <c r="W37" s="196"/>
      <c r="X37" s="196"/>
      <c r="Y37" s="196"/>
      <c r="Z37" s="196"/>
      <c r="AA37" s="196"/>
      <c r="AB37" s="196"/>
      <c r="AC37" s="196"/>
      <c r="AD37" s="196"/>
      <c r="AE37" s="196"/>
      <c r="AF37" s="196"/>
      <c r="AG37" s="196"/>
    </row>
    <row r="38" spans="1:33" s="93" customFormat="1" ht="15" customHeight="1">
      <c r="A38" s="94" t="s">
        <v>128</v>
      </c>
      <c r="B38" s="95">
        <v>-157.41999999999999</v>
      </c>
      <c r="C38" s="95">
        <v>-115.571</v>
      </c>
      <c r="D38" s="95">
        <v>-74.867999999999995</v>
      </c>
      <c r="E38" s="95">
        <v>-36.457999999999998</v>
      </c>
      <c r="F38" s="95">
        <v>-142.678</v>
      </c>
      <c r="G38" s="95">
        <v>-106.16800000000001</v>
      </c>
      <c r="H38" s="95">
        <v>-71.983000000000004</v>
      </c>
      <c r="I38" s="95">
        <v>-37</v>
      </c>
      <c r="J38" s="95">
        <v>-157.05500000000001</v>
      </c>
      <c r="K38" s="95">
        <v>-116.70099999999999</v>
      </c>
      <c r="L38" s="95">
        <v>-79.25200000000001</v>
      </c>
      <c r="M38" s="95">
        <v>-42.21</v>
      </c>
      <c r="N38" s="95">
        <v>-158.982</v>
      </c>
      <c r="O38" s="196"/>
      <c r="P38" s="196"/>
      <c r="Q38" s="196"/>
      <c r="R38" s="196"/>
      <c r="S38" s="196"/>
      <c r="T38" s="196"/>
      <c r="U38" s="196"/>
      <c r="V38" s="196"/>
      <c r="W38" s="196"/>
      <c r="X38" s="196"/>
      <c r="Y38" s="196"/>
      <c r="Z38" s="196"/>
      <c r="AA38" s="196"/>
      <c r="AB38" s="196"/>
      <c r="AC38" s="196"/>
      <c r="AD38" s="196"/>
      <c r="AE38" s="196"/>
      <c r="AF38" s="196"/>
      <c r="AG38" s="196"/>
    </row>
    <row r="39" spans="1:33" s="93" customFormat="1" ht="15" customHeight="1">
      <c r="A39" s="96" t="s">
        <v>173</v>
      </c>
      <c r="B39" s="97">
        <v>-817.45779249999998</v>
      </c>
      <c r="C39" s="97">
        <v>-622.99579249999999</v>
      </c>
      <c r="D39" s="97">
        <v>-416.3727925</v>
      </c>
      <c r="E39" s="97">
        <v>-205.5097925</v>
      </c>
      <c r="F39" s="97">
        <v>-857.23979549000001</v>
      </c>
      <c r="G39" s="97">
        <v>-631.00269444000003</v>
      </c>
      <c r="H39" s="97">
        <v>-428.64800000000002</v>
      </c>
      <c r="I39" s="97">
        <v>-213.87700000000001</v>
      </c>
      <c r="J39" s="97">
        <v>-1269.019</v>
      </c>
      <c r="K39" s="97">
        <v>-909.654</v>
      </c>
      <c r="L39" s="97">
        <v>-675.30799999999999</v>
      </c>
      <c r="M39" s="97">
        <v>-408.98999999999995</v>
      </c>
      <c r="N39" s="97">
        <v>-1141.7269999999999</v>
      </c>
      <c r="O39" s="554"/>
      <c r="P39" s="554"/>
      <c r="Q39" s="196"/>
      <c r="R39" s="196"/>
      <c r="S39" s="196"/>
      <c r="T39" s="196"/>
      <c r="U39" s="196"/>
      <c r="V39" s="196"/>
      <c r="W39" s="196"/>
      <c r="X39" s="196"/>
      <c r="Y39" s="196"/>
      <c r="Z39" s="196"/>
      <c r="AA39" s="196"/>
      <c r="AB39" s="196"/>
      <c r="AC39" s="196"/>
      <c r="AD39" s="196"/>
      <c r="AE39" s="196"/>
      <c r="AF39" s="196"/>
      <c r="AG39" s="196"/>
    </row>
    <row r="40" spans="1:33" s="93" customFormat="1" ht="15" customHeight="1">
      <c r="A40" s="94" t="s">
        <v>23</v>
      </c>
      <c r="B40" s="95">
        <v>0.3847925000000002</v>
      </c>
      <c r="C40" s="95">
        <v>-4.9882074999999997</v>
      </c>
      <c r="D40" s="95">
        <v>-4.9882074999999997</v>
      </c>
      <c r="E40" s="95">
        <v>1.1792500000000011E-2</v>
      </c>
      <c r="F40" s="95">
        <v>0.53779548999999971</v>
      </c>
      <c r="G40" s="95">
        <v>3.86169444</v>
      </c>
      <c r="H40" s="95">
        <v>2.88</v>
      </c>
      <c r="I40" s="95">
        <v>0</v>
      </c>
      <c r="J40" s="95">
        <v>65.693233422995306</v>
      </c>
      <c r="K40" s="95">
        <v>0</v>
      </c>
      <c r="L40" s="95">
        <v>0</v>
      </c>
      <c r="M40" s="95">
        <v>0</v>
      </c>
      <c r="N40" s="95">
        <v>0</v>
      </c>
      <c r="O40" s="196"/>
      <c r="P40" s="196"/>
      <c r="Q40" s="196"/>
      <c r="R40" s="196"/>
      <c r="S40" s="196"/>
      <c r="T40" s="196"/>
      <c r="U40" s="196"/>
      <c r="V40" s="196"/>
      <c r="W40" s="196"/>
      <c r="X40" s="196"/>
      <c r="Y40" s="196"/>
      <c r="Z40" s="196"/>
      <c r="AA40" s="196"/>
      <c r="AB40" s="196"/>
      <c r="AC40" s="196"/>
      <c r="AD40" s="196"/>
      <c r="AE40" s="196"/>
      <c r="AF40" s="196"/>
      <c r="AG40" s="196"/>
    </row>
    <row r="41" spans="1:33" s="93" customFormat="1" ht="15" customHeight="1">
      <c r="A41" s="96" t="s">
        <v>175</v>
      </c>
      <c r="B41" s="97">
        <v>-817.07299999999998</v>
      </c>
      <c r="C41" s="97">
        <v>-627.98400000000004</v>
      </c>
      <c r="D41" s="97">
        <v>-421.36099999999999</v>
      </c>
      <c r="E41" s="97">
        <v>-205.49799999999999</v>
      </c>
      <c r="F41" s="97">
        <v>-856.702</v>
      </c>
      <c r="G41" s="97">
        <v>-627.14100000000008</v>
      </c>
      <c r="H41" s="97">
        <v>-425.76800000000003</v>
      </c>
      <c r="I41" s="97">
        <v>-213.87700000000001</v>
      </c>
      <c r="J41" s="97">
        <v>-1203.3257665770047</v>
      </c>
      <c r="K41" s="97">
        <v>-909.654</v>
      </c>
      <c r="L41" s="97">
        <v>-675.30799999999999</v>
      </c>
      <c r="M41" s="97">
        <v>-408.98999999999995</v>
      </c>
      <c r="N41" s="97">
        <v>-1141.7269999999999</v>
      </c>
      <c r="O41" s="196"/>
      <c r="P41" s="196"/>
      <c r="Q41" s="196"/>
      <c r="R41" s="196"/>
      <c r="S41" s="196"/>
      <c r="T41" s="196"/>
      <c r="U41" s="196"/>
      <c r="V41" s="196"/>
      <c r="W41" s="196"/>
      <c r="X41" s="196"/>
      <c r="Y41" s="196"/>
      <c r="Z41" s="196"/>
      <c r="AA41" s="196"/>
      <c r="AB41" s="196"/>
      <c r="AC41" s="196"/>
      <c r="AD41" s="196"/>
      <c r="AE41" s="196"/>
      <c r="AF41" s="196"/>
      <c r="AG41" s="196"/>
    </row>
    <row r="42" spans="1:33" s="93" customFormat="1">
      <c r="A42" s="96" t="s">
        <v>246</v>
      </c>
      <c r="B42" s="97">
        <v>1251.6822075</v>
      </c>
      <c r="C42" s="97">
        <v>898.55820749999998</v>
      </c>
      <c r="D42" s="97">
        <v>557.66620750000004</v>
      </c>
      <c r="E42" s="97">
        <v>268.84520750000001</v>
      </c>
      <c r="F42" s="97">
        <v>717.0152045100001</v>
      </c>
      <c r="G42" s="97">
        <v>487.04030555999992</v>
      </c>
      <c r="H42" s="97">
        <v>298.01099999999997</v>
      </c>
      <c r="I42" s="97">
        <v>145.86399999999998</v>
      </c>
      <c r="J42" s="97">
        <v>527.90300000000002</v>
      </c>
      <c r="K42" s="97">
        <v>487.14699999999999</v>
      </c>
      <c r="L42" s="97">
        <v>295.03899999999999</v>
      </c>
      <c r="M42" s="97">
        <v>80.329999999999984</v>
      </c>
      <c r="N42" s="97">
        <v>742.37699999999995</v>
      </c>
      <c r="O42" s="196"/>
      <c r="P42" s="196"/>
      <c r="Q42" s="196"/>
      <c r="R42" s="196"/>
      <c r="S42" s="196"/>
      <c r="T42" s="196"/>
      <c r="U42" s="196"/>
      <c r="V42" s="196"/>
      <c r="W42" s="196"/>
      <c r="X42" s="196"/>
      <c r="Y42" s="196"/>
      <c r="Z42" s="196"/>
      <c r="AA42" s="196"/>
      <c r="AB42" s="196"/>
      <c r="AC42" s="196"/>
      <c r="AD42" s="196"/>
      <c r="AE42" s="196"/>
      <c r="AF42" s="196"/>
      <c r="AG42" s="196"/>
    </row>
    <row r="43" spans="1:33" s="93" customFormat="1" ht="15" customHeight="1">
      <c r="A43" s="94" t="s">
        <v>190</v>
      </c>
      <c r="B43" s="95">
        <v>-308.28918221770112</v>
      </c>
      <c r="C43" s="95">
        <v>-218.27768185770117</v>
      </c>
      <c r="D43" s="95">
        <v>-145.43468185770115</v>
      </c>
      <c r="E43" s="95">
        <v>-73.867252357701162</v>
      </c>
      <c r="F43" s="95">
        <v>-291.35337450000003</v>
      </c>
      <c r="G43" s="95">
        <v>-207.21055766999996</v>
      </c>
      <c r="H43" s="95">
        <v>-140.90155766999996</v>
      </c>
      <c r="I43" s="95">
        <v>-45.933</v>
      </c>
      <c r="J43" s="95">
        <v>-395.0126655302189</v>
      </c>
      <c r="K43" s="95">
        <v>-266.2214096100879</v>
      </c>
      <c r="L43" s="95">
        <v>-180.88275372383475</v>
      </c>
      <c r="M43" s="95">
        <v>-78.014999999999986</v>
      </c>
      <c r="N43" s="95">
        <v>-998.98399999999992</v>
      </c>
      <c r="O43" s="196"/>
      <c r="P43" s="196"/>
      <c r="Q43" s="196"/>
      <c r="R43" s="196"/>
      <c r="S43" s="196"/>
      <c r="T43" s="196"/>
      <c r="U43" s="196"/>
      <c r="V43" s="196"/>
      <c r="W43" s="196"/>
      <c r="X43" s="196"/>
      <c r="Y43" s="196"/>
      <c r="Z43" s="196"/>
      <c r="AA43" s="196"/>
      <c r="AB43" s="196"/>
      <c r="AC43" s="196"/>
      <c r="AD43" s="196"/>
      <c r="AE43" s="196"/>
      <c r="AF43" s="196"/>
      <c r="AG43" s="196"/>
    </row>
    <row r="44" spans="1:33" s="554" customFormat="1" ht="15" customHeight="1">
      <c r="A44" s="562" t="s">
        <v>73</v>
      </c>
      <c r="B44" s="260">
        <v>-6.7326723400000095</v>
      </c>
      <c r="C44" s="260">
        <v>6.7564755199999968</v>
      </c>
      <c r="D44" s="260">
        <v>-3.1437204300000037</v>
      </c>
      <c r="E44" s="260">
        <v>-0.78488550000000434</v>
      </c>
      <c r="F44" s="260">
        <v>15.468518890312684</v>
      </c>
      <c r="G44" s="260">
        <v>15.487431028075747</v>
      </c>
      <c r="H44" s="260">
        <v>14.854467229926147</v>
      </c>
      <c r="I44" s="260">
        <v>12.62992399</v>
      </c>
      <c r="J44" s="260">
        <v>6.1669999999999998</v>
      </c>
      <c r="K44" s="260">
        <v>1.5069999999999999</v>
      </c>
      <c r="L44" s="260">
        <v>0.76100000000000001</v>
      </c>
      <c r="M44" s="260">
        <v>-0.21099999999999999</v>
      </c>
      <c r="N44" s="260">
        <v>-1.014</v>
      </c>
      <c r="O44" s="196"/>
      <c r="P44" s="196"/>
      <c r="Q44" s="196"/>
      <c r="R44" s="196"/>
      <c r="S44" s="196"/>
      <c r="T44" s="196"/>
      <c r="U44" s="196"/>
      <c r="V44" s="196"/>
      <c r="W44" s="196"/>
      <c r="X44" s="196"/>
      <c r="Y44" s="196"/>
      <c r="Z44" s="196"/>
      <c r="AA44" s="196"/>
      <c r="AB44" s="196"/>
      <c r="AC44" s="196"/>
      <c r="AD44" s="196"/>
      <c r="AE44" s="196"/>
      <c r="AF44" s="196"/>
      <c r="AG44" s="196"/>
    </row>
    <row r="45" spans="1:33" s="93" customFormat="1" ht="28.5" customHeight="1">
      <c r="A45" s="561" t="s">
        <v>374</v>
      </c>
      <c r="B45" s="95">
        <v>-6.0631924800000014</v>
      </c>
      <c r="C45" s="95">
        <v>6.6481713800000009</v>
      </c>
      <c r="D45" s="95">
        <v>-2.973828619999999</v>
      </c>
      <c r="E45" s="95">
        <v>-0.91864864999999973</v>
      </c>
      <c r="F45" s="95">
        <v>12.713644210312701</v>
      </c>
      <c r="G45" s="95">
        <v>10.874651838075758</v>
      </c>
      <c r="H45" s="95">
        <v>13.732784649926161</v>
      </c>
      <c r="I45" s="95">
        <v>11.811</v>
      </c>
      <c r="J45" s="95">
        <v>0</v>
      </c>
      <c r="K45" s="95">
        <v>0</v>
      </c>
      <c r="L45" s="95">
        <v>0</v>
      </c>
      <c r="M45" s="95">
        <v>0</v>
      </c>
      <c r="N45" s="95">
        <v>0</v>
      </c>
      <c r="O45" s="196"/>
      <c r="P45" s="196"/>
      <c r="Q45" s="196"/>
      <c r="R45" s="196"/>
      <c r="S45" s="196"/>
      <c r="T45" s="196"/>
      <c r="U45" s="196"/>
      <c r="V45" s="196"/>
      <c r="W45" s="196"/>
      <c r="X45" s="196"/>
      <c r="Y45" s="196"/>
      <c r="Z45" s="196"/>
      <c r="AA45" s="196"/>
      <c r="AB45" s="196"/>
      <c r="AC45" s="196"/>
      <c r="AD45" s="196"/>
      <c r="AE45" s="196"/>
      <c r="AF45" s="196"/>
      <c r="AG45" s="196"/>
    </row>
    <row r="46" spans="1:33" s="93" customFormat="1" ht="15" customHeight="1">
      <c r="A46" s="561" t="s">
        <v>74</v>
      </c>
      <c r="B46" s="95">
        <v>-1.5444798600000045</v>
      </c>
      <c r="C46" s="95">
        <v>-0.51069586000000378</v>
      </c>
      <c r="D46" s="95">
        <v>-0.7528918100000066</v>
      </c>
      <c r="E46" s="95">
        <v>-0.1302368500000064</v>
      </c>
      <c r="F46" s="95">
        <v>-0.29312532000000679</v>
      </c>
      <c r="G46" s="95">
        <v>-0.68022080999999979</v>
      </c>
      <c r="H46" s="95">
        <v>-0.39431742000000058</v>
      </c>
      <c r="I46" s="95">
        <v>-3.1076010000000043E-2</v>
      </c>
      <c r="J46" s="95">
        <v>0</v>
      </c>
      <c r="K46" s="95">
        <v>0</v>
      </c>
      <c r="L46" s="95">
        <v>0</v>
      </c>
      <c r="M46" s="95">
        <v>0</v>
      </c>
      <c r="N46" s="95">
        <v>0</v>
      </c>
      <c r="O46" s="196"/>
      <c r="P46" s="196"/>
      <c r="Q46" s="196"/>
      <c r="R46" s="196"/>
      <c r="S46" s="196"/>
      <c r="T46" s="196"/>
      <c r="U46" s="196"/>
      <c r="V46" s="196"/>
      <c r="W46" s="196"/>
      <c r="X46" s="196"/>
      <c r="Y46" s="196"/>
      <c r="Z46" s="196"/>
      <c r="AA46" s="196"/>
      <c r="AB46" s="196"/>
      <c r="AC46" s="196"/>
      <c r="AD46" s="196"/>
      <c r="AE46" s="196"/>
      <c r="AF46" s="196"/>
      <c r="AG46" s="196"/>
    </row>
    <row r="47" spans="1:33" s="93" customFormat="1" ht="15" customHeight="1">
      <c r="A47" s="561" t="s">
        <v>75</v>
      </c>
      <c r="B47" s="95">
        <v>0.875</v>
      </c>
      <c r="C47" s="95">
        <v>0.61899999999999999</v>
      </c>
      <c r="D47" s="95">
        <v>0.58299999999999996</v>
      </c>
      <c r="E47" s="95">
        <v>0.26400000000000001</v>
      </c>
      <c r="F47" s="95">
        <v>3.048</v>
      </c>
      <c r="G47" s="95">
        <v>5.2930000000000001</v>
      </c>
      <c r="H47" s="95">
        <v>1.516</v>
      </c>
      <c r="I47" s="95">
        <v>0.85</v>
      </c>
      <c r="J47" s="95">
        <v>6.1669999999999998</v>
      </c>
      <c r="K47" s="95">
        <v>1.5069999999999999</v>
      </c>
      <c r="L47" s="95">
        <v>0.76100000000000001</v>
      </c>
      <c r="M47" s="95">
        <v>-0.21099999999999999</v>
      </c>
      <c r="N47" s="95">
        <v>-1.014</v>
      </c>
      <c r="O47" s="196"/>
      <c r="P47" s="196"/>
      <c r="Q47" s="196"/>
      <c r="R47" s="196"/>
      <c r="S47" s="196"/>
      <c r="T47" s="196"/>
      <c r="U47" s="196"/>
      <c r="V47" s="196"/>
      <c r="W47" s="196"/>
      <c r="X47" s="196"/>
      <c r="Y47" s="196"/>
      <c r="Z47" s="196"/>
      <c r="AA47" s="196"/>
      <c r="AB47" s="196"/>
      <c r="AC47" s="196"/>
      <c r="AD47" s="196"/>
      <c r="AE47" s="196"/>
      <c r="AF47" s="196"/>
      <c r="AG47" s="196"/>
    </row>
    <row r="48" spans="1:33" s="98" customFormat="1" ht="15" customHeight="1">
      <c r="A48" s="96" t="s">
        <v>45</v>
      </c>
      <c r="B48" s="97">
        <v>976.5321991522984</v>
      </c>
      <c r="C48" s="97">
        <v>700.92995649229863</v>
      </c>
      <c r="D48" s="97">
        <v>436.00876054229883</v>
      </c>
      <c r="E48" s="97">
        <v>201.79886214229887</v>
      </c>
      <c r="F48" s="97">
        <v>631.54211409031268</v>
      </c>
      <c r="G48" s="97">
        <v>502.33908605807574</v>
      </c>
      <c r="H48" s="97">
        <v>288.86890955992612</v>
      </c>
      <c r="I48" s="97">
        <v>214.87792399</v>
      </c>
      <c r="J48" s="97">
        <v>347.36256789277644</v>
      </c>
      <c r="K48" s="97">
        <v>340.32459038991209</v>
      </c>
      <c r="L48" s="97">
        <v>206.2752462761654</v>
      </c>
      <c r="M48" s="97">
        <v>62.921000000000006</v>
      </c>
      <c r="N48" s="97">
        <v>431.37300000000016</v>
      </c>
      <c r="O48" s="196"/>
      <c r="P48" s="196"/>
      <c r="Q48" s="196"/>
      <c r="R48" s="196"/>
      <c r="S48" s="196"/>
      <c r="T48" s="196"/>
      <c r="U48" s="196"/>
      <c r="V48" s="196"/>
      <c r="W48" s="196"/>
      <c r="X48" s="196"/>
      <c r="Y48" s="196"/>
      <c r="Z48" s="196"/>
      <c r="AA48" s="196"/>
      <c r="AB48" s="196"/>
      <c r="AC48" s="196"/>
      <c r="AD48" s="196"/>
      <c r="AE48" s="196"/>
      <c r="AF48" s="196"/>
      <c r="AG48" s="196"/>
    </row>
    <row r="49" spans="1:33" s="98" customFormat="1" ht="15" customHeight="1">
      <c r="A49" s="94" t="s">
        <v>76</v>
      </c>
      <c r="B49" s="95">
        <v>-278.9939770138667</v>
      </c>
      <c r="C49" s="95">
        <v>-199.56447193066666</v>
      </c>
      <c r="D49" s="95">
        <v>-125.03057483526666</v>
      </c>
      <c r="E49" s="95">
        <v>-59.575522929766663</v>
      </c>
      <c r="F49" s="95">
        <v>-206.67092803832432</v>
      </c>
      <c r="G49" s="95">
        <v>-152.39428742172433</v>
      </c>
      <c r="H49" s="95">
        <v>-75.177972700778611</v>
      </c>
      <c r="I49" s="95">
        <v>-56.033354999799997</v>
      </c>
      <c r="J49" s="95">
        <v>-50.80826802</v>
      </c>
      <c r="K49" s="95">
        <v>-77.513268019999998</v>
      </c>
      <c r="L49" s="95">
        <v>-52.691268019999995</v>
      </c>
      <c r="M49" s="95">
        <v>-26.288</v>
      </c>
      <c r="N49" s="95">
        <v>-98.131000000000014</v>
      </c>
      <c r="O49" s="196"/>
      <c r="P49" s="196"/>
      <c r="Q49" s="196"/>
      <c r="R49" s="196"/>
      <c r="S49" s="196"/>
      <c r="T49" s="196"/>
      <c r="U49" s="196"/>
      <c r="V49" s="196"/>
      <c r="W49" s="196"/>
      <c r="X49" s="196"/>
      <c r="Y49" s="196"/>
      <c r="Z49" s="196"/>
      <c r="AA49" s="196"/>
      <c r="AB49" s="196"/>
      <c r="AC49" s="196"/>
      <c r="AD49" s="196"/>
      <c r="AE49" s="196"/>
      <c r="AF49" s="196"/>
      <c r="AG49" s="196"/>
    </row>
    <row r="50" spans="1:33" s="93" customFormat="1" ht="15" customHeight="1">
      <c r="A50" s="99" t="s">
        <v>26</v>
      </c>
      <c r="B50" s="100">
        <v>697.53822213843205</v>
      </c>
      <c r="C50" s="100">
        <v>501.36548456163217</v>
      </c>
      <c r="D50" s="100">
        <v>310.97818570703225</v>
      </c>
      <c r="E50" s="100">
        <v>142.22333921253221</v>
      </c>
      <c r="F50" s="100">
        <v>424.87118605198839</v>
      </c>
      <c r="G50" s="100">
        <v>349.94479863635149</v>
      </c>
      <c r="H50" s="100">
        <v>213.69093685914754</v>
      </c>
      <c r="I50" s="100">
        <v>158.8445689902</v>
      </c>
      <c r="J50" s="100">
        <v>296.55429987277648</v>
      </c>
      <c r="K50" s="100">
        <v>262.81132236991232</v>
      </c>
      <c r="L50" s="100">
        <v>153.58397825616544</v>
      </c>
      <c r="M50" s="100">
        <v>36.63300000000001</v>
      </c>
      <c r="N50" s="100">
        <v>333.24199999999985</v>
      </c>
      <c r="O50" s="196"/>
      <c r="P50" s="196"/>
      <c r="Q50" s="196"/>
      <c r="R50" s="196"/>
      <c r="S50" s="196"/>
      <c r="T50" s="196"/>
      <c r="U50" s="196"/>
      <c r="V50" s="196"/>
      <c r="W50" s="196"/>
      <c r="X50" s="196"/>
      <c r="Y50" s="196"/>
      <c r="Z50" s="196"/>
      <c r="AA50" s="196"/>
      <c r="AB50" s="196"/>
      <c r="AC50" s="196"/>
      <c r="AD50" s="196"/>
      <c r="AE50" s="196"/>
      <c r="AF50" s="196"/>
      <c r="AG50" s="196"/>
    </row>
    <row r="51" spans="1:33" s="93" customFormat="1" ht="45" customHeight="1">
      <c r="A51" s="94" t="s">
        <v>397</v>
      </c>
      <c r="B51" s="95">
        <v>-86.208222138432234</v>
      </c>
      <c r="C51" s="95">
        <v>-10.711484561632183</v>
      </c>
      <c r="D51" s="95">
        <v>-8.3741857070321828</v>
      </c>
      <c r="E51" s="95">
        <v>-31.035339212532179</v>
      </c>
      <c r="F51" s="95">
        <v>-56.462186051988439</v>
      </c>
      <c r="G51" s="95">
        <v>-40.993798636351499</v>
      </c>
      <c r="H51" s="95">
        <v>24.913063140852373</v>
      </c>
      <c r="I51" s="95">
        <v>-35.46656899020001</v>
      </c>
      <c r="J51" s="95">
        <v>-3202.6282998727761</v>
      </c>
      <c r="K51" s="95">
        <v>-2758.4663223699117</v>
      </c>
      <c r="L51" s="95">
        <v>-2480.187978256165</v>
      </c>
      <c r="M51" s="95">
        <v>-318.54000000000002</v>
      </c>
      <c r="N51" s="95">
        <v>-229.23399999999998</v>
      </c>
      <c r="O51" s="196"/>
      <c r="P51" s="196"/>
      <c r="Q51" s="196"/>
      <c r="R51" s="196"/>
      <c r="S51" s="196"/>
      <c r="T51" s="196"/>
      <c r="U51" s="196"/>
      <c r="V51" s="196"/>
      <c r="W51" s="196"/>
      <c r="X51" s="196"/>
      <c r="Y51" s="196"/>
      <c r="Z51" s="196"/>
      <c r="AA51" s="196"/>
      <c r="AB51" s="196"/>
      <c r="AC51" s="196"/>
      <c r="AD51" s="196"/>
      <c r="AE51" s="196"/>
      <c r="AF51" s="196"/>
      <c r="AG51" s="196"/>
    </row>
    <row r="52" spans="1:33" s="93" customFormat="1" ht="15" customHeight="1">
      <c r="A52" s="99" t="s">
        <v>77</v>
      </c>
      <c r="B52" s="100">
        <v>611.3299999999997</v>
      </c>
      <c r="C52" s="100">
        <v>490.65399999999988</v>
      </c>
      <c r="D52" s="100">
        <v>302.60400000000004</v>
      </c>
      <c r="E52" s="100">
        <v>111.18800000000002</v>
      </c>
      <c r="F52" s="100">
        <v>368.40899999999999</v>
      </c>
      <c r="G52" s="100">
        <v>308.95099999999996</v>
      </c>
      <c r="H52" s="100">
        <v>238.60399999999993</v>
      </c>
      <c r="I52" s="100">
        <v>123.378</v>
      </c>
      <c r="J52" s="100">
        <v>-2906.0739999999996</v>
      </c>
      <c r="K52" s="100">
        <v>-2495.6549999999997</v>
      </c>
      <c r="L52" s="100">
        <v>-2326.6039999999998</v>
      </c>
      <c r="M52" s="100">
        <v>-281.90699999999998</v>
      </c>
      <c r="N52" s="100">
        <v>104.00799999999984</v>
      </c>
      <c r="O52" s="196"/>
      <c r="P52" s="196"/>
      <c r="Q52" s="196"/>
      <c r="R52" s="196"/>
      <c r="S52" s="196"/>
      <c r="T52" s="196"/>
      <c r="U52" s="196"/>
      <c r="V52" s="196"/>
      <c r="W52" s="196"/>
      <c r="X52" s="196"/>
      <c r="Y52" s="196"/>
      <c r="Z52" s="196"/>
      <c r="AA52" s="196"/>
      <c r="AB52" s="196"/>
      <c r="AC52" s="196"/>
      <c r="AD52" s="196"/>
      <c r="AE52" s="196"/>
      <c r="AF52" s="196"/>
      <c r="AG52" s="196"/>
    </row>
    <row r="53" spans="1:33" s="93" customFormat="1" ht="15" customHeight="1">
      <c r="A53" s="96" t="s">
        <v>24</v>
      </c>
      <c r="B53" s="100">
        <v>611.0224149999998</v>
      </c>
      <c r="C53" s="100">
        <v>490.47799999999995</v>
      </c>
      <c r="D53" s="100">
        <v>302.52400000000006</v>
      </c>
      <c r="E53" s="100">
        <v>111.12800000000001</v>
      </c>
      <c r="F53" s="100">
        <v>368.10199999999998</v>
      </c>
      <c r="G53" s="100">
        <v>308.66700000000003</v>
      </c>
      <c r="H53" s="100">
        <v>238.4679999999999</v>
      </c>
      <c r="I53" s="100">
        <v>123.28700000000001</v>
      </c>
      <c r="J53" s="100">
        <v>-2906.1469999999999</v>
      </c>
      <c r="K53" s="100">
        <v>-2495.7049999999999</v>
      </c>
      <c r="L53" s="100">
        <v>-2326.6529999999998</v>
      </c>
      <c r="M53" s="100">
        <v>-282.01400000000001</v>
      </c>
      <c r="N53" s="100">
        <v>103.79999999999984</v>
      </c>
      <c r="O53" s="196"/>
      <c r="P53" s="196"/>
      <c r="Q53" s="196"/>
      <c r="R53" s="196"/>
      <c r="S53" s="196"/>
      <c r="T53" s="196"/>
      <c r="U53" s="196"/>
      <c r="V53" s="196"/>
      <c r="W53" s="196"/>
      <c r="X53" s="196"/>
      <c r="Y53" s="196"/>
      <c r="Z53" s="196"/>
      <c r="AA53" s="196"/>
      <c r="AB53" s="196"/>
      <c r="AC53" s="196"/>
      <c r="AD53" s="196"/>
      <c r="AE53" s="196"/>
      <c r="AF53" s="196"/>
      <c r="AG53" s="196"/>
    </row>
    <row r="54" spans="1:33" ht="15" customHeight="1">
      <c r="A54" s="74"/>
      <c r="B54" s="74"/>
      <c r="C54" s="101"/>
      <c r="D54" s="101"/>
      <c r="E54" s="101"/>
      <c r="F54" s="101"/>
      <c r="G54" s="101"/>
      <c r="H54" s="101"/>
      <c r="I54" s="101"/>
      <c r="J54" s="101"/>
      <c r="K54" s="101"/>
      <c r="L54" s="101"/>
      <c r="M54" s="101"/>
      <c r="N54" s="101"/>
    </row>
    <row r="55" spans="1:33" ht="15" customHeight="1">
      <c r="A55" s="87" t="s">
        <v>249</v>
      </c>
      <c r="B55" s="87"/>
      <c r="C55" s="101"/>
      <c r="D55" s="101"/>
      <c r="E55" s="101"/>
      <c r="F55" s="101"/>
      <c r="G55" s="101"/>
      <c r="H55" s="101"/>
      <c r="I55" s="101"/>
      <c r="J55" s="101"/>
      <c r="K55" s="101"/>
      <c r="L55" s="101"/>
      <c r="M55" s="101"/>
      <c r="N55" s="101"/>
    </row>
    <row r="56" spans="1:33" ht="15" customHeight="1">
      <c r="A56" s="635" t="s">
        <v>398</v>
      </c>
      <c r="B56" s="635"/>
      <c r="C56" s="635"/>
      <c r="D56" s="635"/>
      <c r="E56" s="635"/>
      <c r="F56" s="635"/>
      <c r="G56" s="635"/>
      <c r="H56" s="635"/>
      <c r="I56" s="635"/>
      <c r="J56" s="635"/>
      <c r="K56" s="635"/>
      <c r="L56" s="635"/>
      <c r="M56" s="635"/>
      <c r="N56" s="635"/>
    </row>
    <row r="57" spans="1:33" ht="15" customHeight="1">
      <c r="A57" s="101"/>
      <c r="B57" s="101"/>
      <c r="C57" s="101"/>
      <c r="D57" s="101"/>
      <c r="E57" s="101"/>
      <c r="F57" s="101"/>
      <c r="G57" s="101"/>
      <c r="H57" s="101"/>
      <c r="I57" s="101"/>
      <c r="J57" s="101"/>
      <c r="K57" s="101"/>
      <c r="L57" s="101"/>
      <c r="M57" s="101"/>
      <c r="N57" s="101"/>
    </row>
    <row r="58" spans="1:33" ht="15" customHeight="1">
      <c r="A58" s="101"/>
      <c r="B58" s="101"/>
      <c r="C58" s="101"/>
      <c r="D58" s="101"/>
      <c r="E58" s="101"/>
      <c r="F58" s="101"/>
      <c r="G58" s="101"/>
      <c r="H58" s="101"/>
      <c r="I58" s="101"/>
      <c r="J58" s="101"/>
      <c r="K58" s="101"/>
      <c r="L58" s="101"/>
      <c r="M58" s="101"/>
      <c r="N58" s="101"/>
    </row>
    <row r="59" spans="1:33" ht="15" customHeight="1">
      <c r="A59" s="101"/>
      <c r="B59" s="101"/>
      <c r="C59" s="101"/>
      <c r="D59" s="101"/>
      <c r="E59" s="101"/>
      <c r="F59" s="101"/>
      <c r="G59" s="101"/>
      <c r="H59" s="101"/>
      <c r="I59" s="101"/>
      <c r="J59" s="101"/>
      <c r="K59" s="101"/>
      <c r="L59" s="101"/>
      <c r="M59" s="101"/>
      <c r="N59" s="101"/>
    </row>
    <row r="60" spans="1:33" ht="15" customHeight="1">
      <c r="A60" s="101"/>
      <c r="B60" s="101"/>
      <c r="C60" s="101"/>
      <c r="D60" s="101"/>
      <c r="E60" s="101"/>
      <c r="F60" s="101"/>
      <c r="G60" s="101"/>
      <c r="H60" s="101"/>
      <c r="I60" s="101"/>
      <c r="J60" s="101"/>
      <c r="K60" s="101"/>
      <c r="L60" s="101"/>
      <c r="M60" s="101"/>
      <c r="N60" s="101"/>
    </row>
    <row r="61" spans="1:33" ht="15" customHeight="1">
      <c r="A61" s="101"/>
      <c r="B61" s="101"/>
      <c r="C61" s="101"/>
      <c r="D61" s="101"/>
      <c r="E61" s="101"/>
      <c r="F61" s="101"/>
      <c r="G61" s="101"/>
      <c r="H61" s="101"/>
      <c r="I61" s="101"/>
      <c r="J61" s="101"/>
      <c r="K61" s="101"/>
      <c r="L61" s="101"/>
      <c r="M61" s="101"/>
      <c r="N61" s="101"/>
    </row>
    <row r="62" spans="1:33" ht="15" customHeight="1">
      <c r="A62" s="101"/>
      <c r="B62" s="101"/>
      <c r="C62" s="101"/>
      <c r="D62" s="101"/>
      <c r="E62" s="101"/>
      <c r="F62" s="101"/>
      <c r="G62" s="101"/>
      <c r="H62" s="101"/>
      <c r="I62" s="101"/>
      <c r="J62" s="101"/>
      <c r="K62" s="101"/>
      <c r="L62" s="101"/>
      <c r="M62" s="101"/>
      <c r="N62" s="101"/>
    </row>
    <row r="63" spans="1:33" ht="15" customHeight="1">
      <c r="A63" s="101"/>
      <c r="B63" s="101"/>
      <c r="C63" s="101"/>
      <c r="D63" s="101"/>
      <c r="E63" s="101"/>
      <c r="F63" s="101"/>
      <c r="G63" s="101"/>
      <c r="H63" s="101"/>
      <c r="I63" s="101"/>
      <c r="J63" s="101"/>
      <c r="K63" s="101"/>
      <c r="L63" s="101"/>
      <c r="M63" s="101"/>
      <c r="N63" s="101"/>
    </row>
    <row r="64" spans="1:33" ht="15" customHeight="1">
      <c r="A64" s="101"/>
      <c r="B64" s="101"/>
      <c r="C64" s="101"/>
      <c r="D64" s="101"/>
      <c r="E64" s="101"/>
      <c r="F64" s="101"/>
      <c r="G64" s="101"/>
      <c r="H64" s="101"/>
      <c r="I64" s="101"/>
      <c r="J64" s="101"/>
      <c r="K64" s="101"/>
      <c r="L64" s="101"/>
      <c r="M64" s="101"/>
      <c r="N64" s="101"/>
    </row>
    <row r="65" spans="1:14" ht="15" customHeight="1">
      <c r="A65" s="101"/>
      <c r="B65" s="101"/>
      <c r="C65" s="101"/>
      <c r="D65" s="101"/>
      <c r="E65" s="101"/>
      <c r="F65" s="101"/>
      <c r="G65" s="101"/>
      <c r="H65" s="101"/>
      <c r="I65" s="101"/>
      <c r="J65" s="101"/>
      <c r="K65" s="101"/>
      <c r="L65" s="101"/>
      <c r="M65" s="101"/>
      <c r="N65" s="101"/>
    </row>
    <row r="66" spans="1:14" ht="15" customHeight="1">
      <c r="A66" s="101"/>
      <c r="B66" s="101"/>
      <c r="C66" s="101"/>
      <c r="D66" s="101"/>
      <c r="E66" s="101"/>
      <c r="F66" s="101"/>
      <c r="G66" s="101"/>
      <c r="H66" s="101"/>
      <c r="I66" s="101"/>
      <c r="J66" s="101"/>
      <c r="K66" s="101"/>
      <c r="L66" s="101"/>
      <c r="M66" s="101"/>
      <c r="N66" s="101"/>
    </row>
    <row r="67" spans="1:14" ht="15" customHeight="1">
      <c r="A67" s="101"/>
      <c r="B67" s="101"/>
      <c r="C67" s="101"/>
      <c r="D67" s="101"/>
      <c r="E67" s="101"/>
      <c r="F67" s="101"/>
      <c r="G67" s="101"/>
      <c r="H67" s="101"/>
      <c r="I67" s="101"/>
      <c r="J67" s="101"/>
      <c r="K67" s="101"/>
      <c r="L67" s="101"/>
      <c r="M67" s="101"/>
      <c r="N67" s="101"/>
    </row>
    <row r="68" spans="1:14" ht="15" customHeight="1">
      <c r="A68" s="101"/>
      <c r="B68" s="101"/>
      <c r="C68" s="101"/>
      <c r="D68" s="101"/>
      <c r="E68" s="101"/>
      <c r="F68" s="101"/>
      <c r="G68" s="101"/>
      <c r="H68" s="101"/>
      <c r="I68" s="101"/>
      <c r="J68" s="101"/>
      <c r="K68" s="101"/>
      <c r="L68" s="101"/>
      <c r="M68" s="101"/>
      <c r="N68" s="101"/>
    </row>
    <row r="69" spans="1:14" ht="15" customHeight="1">
      <c r="A69" s="101"/>
      <c r="B69" s="101"/>
      <c r="C69" s="101"/>
      <c r="D69" s="101"/>
      <c r="E69" s="101"/>
      <c r="F69" s="101"/>
      <c r="G69" s="101"/>
      <c r="H69" s="101"/>
      <c r="I69" s="101"/>
      <c r="J69" s="101"/>
      <c r="K69" s="101"/>
      <c r="L69" s="101"/>
      <c r="M69" s="101"/>
      <c r="N69" s="101"/>
    </row>
    <row r="70" spans="1:14" ht="15" customHeight="1">
      <c r="A70" s="101"/>
      <c r="B70" s="101"/>
      <c r="C70" s="101"/>
      <c r="D70" s="101"/>
      <c r="E70" s="101"/>
      <c r="F70" s="101"/>
      <c r="G70" s="101"/>
      <c r="H70" s="101"/>
      <c r="I70" s="101"/>
      <c r="J70" s="101"/>
      <c r="K70" s="101"/>
      <c r="L70" s="101"/>
      <c r="M70" s="101"/>
      <c r="N70" s="101"/>
    </row>
    <row r="71" spans="1:14" ht="15" customHeight="1">
      <c r="A71" s="101"/>
      <c r="B71" s="101"/>
      <c r="C71" s="101"/>
      <c r="D71" s="101"/>
      <c r="E71" s="101"/>
      <c r="F71" s="101"/>
      <c r="G71" s="101"/>
      <c r="H71" s="101"/>
      <c r="I71" s="101"/>
      <c r="J71" s="101"/>
      <c r="K71" s="101"/>
      <c r="L71" s="101"/>
      <c r="M71" s="101"/>
      <c r="N71" s="101"/>
    </row>
    <row r="72" spans="1:14" ht="15" customHeight="1">
      <c r="A72" s="101"/>
      <c r="B72" s="101"/>
      <c r="C72" s="101"/>
      <c r="D72" s="101"/>
      <c r="E72" s="101"/>
      <c r="F72" s="101"/>
      <c r="G72" s="101"/>
      <c r="H72" s="101"/>
      <c r="I72" s="101"/>
      <c r="J72" s="101"/>
      <c r="K72" s="101"/>
      <c r="L72" s="101"/>
      <c r="M72" s="101"/>
      <c r="N72" s="101"/>
    </row>
    <row r="73" spans="1:14" ht="15" customHeight="1">
      <c r="A73" s="101"/>
      <c r="B73" s="101"/>
      <c r="C73" s="101"/>
      <c r="D73" s="101"/>
      <c r="E73" s="101"/>
      <c r="F73" s="101"/>
      <c r="G73" s="101"/>
      <c r="H73" s="101"/>
      <c r="I73" s="101"/>
      <c r="J73" s="101"/>
      <c r="K73" s="101"/>
      <c r="L73" s="101"/>
      <c r="M73" s="101"/>
      <c r="N73" s="101"/>
    </row>
    <row r="74" spans="1:14" ht="15" customHeight="1">
      <c r="A74" s="101"/>
      <c r="B74" s="101"/>
      <c r="C74" s="101"/>
      <c r="D74" s="101"/>
      <c r="E74" s="101"/>
      <c r="F74" s="101"/>
      <c r="G74" s="101"/>
      <c r="H74" s="101"/>
      <c r="I74" s="101"/>
      <c r="J74" s="101"/>
      <c r="K74" s="101"/>
      <c r="L74" s="101"/>
      <c r="M74" s="101"/>
      <c r="N74" s="101"/>
    </row>
    <row r="75" spans="1:14" ht="15" customHeight="1">
      <c r="A75" s="101"/>
      <c r="B75" s="101"/>
      <c r="C75" s="101"/>
      <c r="D75" s="101"/>
      <c r="E75" s="101"/>
      <c r="F75" s="101"/>
      <c r="G75" s="101"/>
      <c r="H75" s="101"/>
      <c r="I75" s="101"/>
      <c r="J75" s="101"/>
      <c r="K75" s="101"/>
      <c r="L75" s="101"/>
      <c r="M75" s="101"/>
      <c r="N75" s="101"/>
    </row>
    <row r="76" spans="1:14" ht="15" customHeight="1">
      <c r="A76" s="101"/>
      <c r="B76" s="101"/>
      <c r="C76" s="101"/>
      <c r="D76" s="101"/>
      <c r="E76" s="101"/>
      <c r="F76" s="101"/>
      <c r="G76" s="101"/>
      <c r="H76" s="101"/>
      <c r="I76" s="101"/>
      <c r="J76" s="101"/>
      <c r="K76" s="101"/>
      <c r="L76" s="101"/>
      <c r="M76" s="101"/>
      <c r="N76" s="101"/>
    </row>
    <row r="77" spans="1:14" ht="15" customHeight="1">
      <c r="A77" s="101"/>
      <c r="B77" s="101"/>
      <c r="C77" s="101"/>
      <c r="D77" s="101"/>
      <c r="E77" s="101"/>
      <c r="F77" s="101"/>
      <c r="G77" s="101"/>
      <c r="H77" s="101"/>
      <c r="I77" s="101"/>
      <c r="J77" s="101"/>
      <c r="K77" s="101"/>
      <c r="L77" s="101"/>
      <c r="M77" s="101"/>
      <c r="N77" s="101"/>
    </row>
    <row r="78" spans="1:14" ht="15" customHeight="1">
      <c r="A78" s="101"/>
      <c r="B78" s="101"/>
      <c r="C78" s="101"/>
      <c r="D78" s="101"/>
      <c r="E78" s="101"/>
      <c r="F78" s="101"/>
      <c r="G78" s="101"/>
      <c r="H78" s="101"/>
      <c r="I78" s="101"/>
      <c r="J78" s="101"/>
      <c r="K78" s="101"/>
      <c r="L78" s="101"/>
      <c r="M78" s="101"/>
      <c r="N78" s="101"/>
    </row>
    <row r="79" spans="1:14" ht="15" customHeight="1">
      <c r="A79" s="101"/>
      <c r="B79" s="101"/>
      <c r="C79" s="101"/>
      <c r="D79" s="101"/>
      <c r="E79" s="101"/>
      <c r="F79" s="101"/>
      <c r="G79" s="101"/>
      <c r="H79" s="101"/>
      <c r="I79" s="101"/>
      <c r="J79" s="101"/>
      <c r="K79" s="101"/>
      <c r="L79" s="101"/>
      <c r="M79" s="101"/>
      <c r="N79" s="101"/>
    </row>
    <row r="80" spans="1:14" ht="15" customHeight="1">
      <c r="A80" s="101"/>
      <c r="B80" s="101"/>
      <c r="C80" s="101"/>
      <c r="D80" s="101"/>
      <c r="E80" s="101"/>
      <c r="F80" s="101"/>
      <c r="G80" s="101"/>
      <c r="H80" s="101"/>
      <c r="I80" s="101"/>
      <c r="J80" s="101"/>
      <c r="K80" s="101"/>
      <c r="L80" s="101"/>
      <c r="M80" s="101"/>
      <c r="N80" s="101"/>
    </row>
    <row r="81" spans="1:14" ht="15" customHeight="1">
      <c r="A81" s="101"/>
      <c r="B81" s="101"/>
      <c r="C81" s="101"/>
      <c r="D81" s="101"/>
      <c r="E81" s="101"/>
      <c r="F81" s="101"/>
      <c r="G81" s="101"/>
      <c r="H81" s="101"/>
      <c r="I81" s="101"/>
      <c r="J81" s="101"/>
      <c r="K81" s="101"/>
      <c r="L81" s="101"/>
      <c r="M81" s="101"/>
      <c r="N81" s="101"/>
    </row>
    <row r="82" spans="1:14" ht="15" customHeight="1">
      <c r="A82" s="101"/>
      <c r="B82" s="101"/>
      <c r="C82" s="101"/>
      <c r="D82" s="101"/>
      <c r="E82" s="101"/>
      <c r="F82" s="101"/>
      <c r="G82" s="101"/>
      <c r="H82" s="101"/>
      <c r="I82" s="101"/>
      <c r="J82" s="101"/>
      <c r="K82" s="101"/>
      <c r="L82" s="101"/>
      <c r="M82" s="101"/>
      <c r="N82" s="101"/>
    </row>
    <row r="83" spans="1:14" ht="15" customHeight="1">
      <c r="A83" s="101"/>
      <c r="B83" s="101"/>
      <c r="C83" s="101"/>
      <c r="D83" s="101"/>
      <c r="E83" s="101"/>
      <c r="F83" s="101"/>
      <c r="G83" s="101"/>
      <c r="H83" s="101"/>
      <c r="I83" s="101"/>
      <c r="J83" s="101"/>
      <c r="K83" s="101"/>
      <c r="L83" s="101"/>
      <c r="M83" s="101"/>
      <c r="N83" s="101"/>
    </row>
    <row r="84" spans="1:14" ht="15" customHeight="1">
      <c r="A84" s="101"/>
      <c r="B84" s="101"/>
      <c r="C84" s="101"/>
      <c r="D84" s="101"/>
      <c r="E84" s="101"/>
      <c r="F84" s="101"/>
      <c r="G84" s="101"/>
      <c r="H84" s="101"/>
      <c r="I84" s="101"/>
      <c r="J84" s="101"/>
      <c r="K84" s="101"/>
      <c r="L84" s="101"/>
      <c r="M84" s="101"/>
      <c r="N84" s="101"/>
    </row>
    <row r="85" spans="1:14" ht="15" customHeight="1">
      <c r="A85" s="101"/>
      <c r="B85" s="101"/>
      <c r="C85" s="101"/>
      <c r="D85" s="101"/>
      <c r="E85" s="101"/>
      <c r="F85" s="101"/>
      <c r="G85" s="101"/>
      <c r="H85" s="101"/>
      <c r="I85" s="101"/>
      <c r="J85" s="101"/>
      <c r="K85" s="101"/>
      <c r="L85" s="101"/>
      <c r="M85" s="101"/>
      <c r="N85" s="101"/>
    </row>
    <row r="86" spans="1:14" ht="15" customHeight="1">
      <c r="A86" s="101"/>
      <c r="B86" s="101"/>
      <c r="C86" s="101"/>
      <c r="D86" s="101"/>
      <c r="E86" s="101"/>
      <c r="F86" s="101"/>
      <c r="G86" s="101"/>
      <c r="H86" s="101"/>
      <c r="I86" s="101"/>
      <c r="J86" s="101"/>
      <c r="K86" s="101"/>
      <c r="L86" s="101"/>
      <c r="M86" s="101"/>
      <c r="N86" s="101"/>
    </row>
    <row r="87" spans="1:14" ht="15" customHeight="1">
      <c r="A87" s="101"/>
      <c r="B87" s="101"/>
      <c r="C87" s="101"/>
      <c r="D87" s="101"/>
      <c r="E87" s="101"/>
      <c r="F87" s="101"/>
      <c r="G87" s="101"/>
      <c r="H87" s="101"/>
      <c r="I87" s="101"/>
      <c r="J87" s="101"/>
      <c r="K87" s="101"/>
      <c r="L87" s="101"/>
      <c r="M87" s="101"/>
      <c r="N87" s="101"/>
    </row>
    <row r="88" spans="1:14" ht="15" customHeight="1">
      <c r="A88" s="101"/>
      <c r="B88" s="101"/>
      <c r="C88" s="101"/>
      <c r="D88" s="101"/>
      <c r="E88" s="101"/>
      <c r="F88" s="101"/>
      <c r="G88" s="101"/>
      <c r="H88" s="101"/>
      <c r="I88" s="101"/>
      <c r="J88" s="101"/>
      <c r="K88" s="101"/>
      <c r="L88" s="101"/>
      <c r="M88" s="101"/>
      <c r="N88" s="101"/>
    </row>
    <row r="89" spans="1:14" ht="15" customHeight="1">
      <c r="A89" s="101"/>
      <c r="B89" s="101"/>
      <c r="C89" s="101"/>
      <c r="D89" s="101"/>
      <c r="E89" s="101"/>
      <c r="F89" s="101"/>
      <c r="G89" s="101"/>
      <c r="H89" s="101"/>
      <c r="I89" s="101"/>
      <c r="J89" s="101"/>
      <c r="K89" s="101"/>
      <c r="L89" s="101"/>
      <c r="M89" s="101"/>
      <c r="N89" s="101"/>
    </row>
    <row r="90" spans="1:14" ht="15" customHeight="1">
      <c r="A90" s="101"/>
      <c r="B90" s="101"/>
      <c r="C90" s="101"/>
      <c r="D90" s="101"/>
      <c r="E90" s="101"/>
      <c r="F90" s="101"/>
      <c r="G90" s="101"/>
      <c r="H90" s="101"/>
      <c r="I90" s="101"/>
      <c r="J90" s="101"/>
      <c r="K90" s="101"/>
      <c r="L90" s="101"/>
      <c r="M90" s="101"/>
      <c r="N90" s="101"/>
    </row>
    <row r="91" spans="1:14" ht="15" customHeight="1">
      <c r="A91" s="101"/>
      <c r="B91" s="101"/>
      <c r="C91" s="101"/>
      <c r="D91" s="101"/>
      <c r="E91" s="101"/>
      <c r="F91" s="101"/>
      <c r="G91" s="101"/>
      <c r="H91" s="101"/>
      <c r="I91" s="101"/>
      <c r="J91" s="101"/>
      <c r="K91" s="101"/>
      <c r="L91" s="101"/>
      <c r="M91" s="101"/>
      <c r="N91" s="101"/>
    </row>
    <row r="92" spans="1:14" ht="15" customHeight="1">
      <c r="A92" s="101"/>
      <c r="B92" s="101"/>
      <c r="C92" s="101"/>
      <c r="D92" s="101"/>
      <c r="E92" s="101"/>
      <c r="F92" s="101"/>
      <c r="G92" s="101"/>
      <c r="H92" s="101"/>
      <c r="I92" s="101"/>
      <c r="J92" s="101"/>
      <c r="K92" s="101"/>
      <c r="L92" s="101"/>
      <c r="M92" s="101"/>
      <c r="N92" s="101"/>
    </row>
    <row r="93" spans="1:14" ht="15" customHeight="1">
      <c r="A93" s="101"/>
      <c r="B93" s="101"/>
      <c r="C93" s="101"/>
      <c r="D93" s="101"/>
      <c r="E93" s="101"/>
      <c r="F93" s="101"/>
      <c r="G93" s="101"/>
      <c r="H93" s="101"/>
      <c r="I93" s="101"/>
      <c r="J93" s="101"/>
      <c r="K93" s="101"/>
      <c r="L93" s="101"/>
      <c r="M93" s="101"/>
      <c r="N93" s="101"/>
    </row>
    <row r="94" spans="1:14" ht="15" customHeight="1">
      <c r="A94" s="101"/>
      <c r="B94" s="101"/>
      <c r="C94" s="101"/>
      <c r="D94" s="101"/>
      <c r="E94" s="101"/>
      <c r="F94" s="101"/>
      <c r="G94" s="101"/>
      <c r="H94" s="101"/>
      <c r="I94" s="101"/>
      <c r="J94" s="101"/>
      <c r="K94" s="101"/>
      <c r="L94" s="101"/>
      <c r="M94" s="101"/>
      <c r="N94" s="101"/>
    </row>
    <row r="95" spans="1:14" ht="15" customHeight="1">
      <c r="A95" s="101"/>
      <c r="B95" s="101"/>
      <c r="C95" s="101"/>
      <c r="D95" s="101"/>
      <c r="E95" s="101"/>
      <c r="F95" s="101"/>
      <c r="G95" s="101"/>
      <c r="H95" s="101"/>
      <c r="I95" s="101"/>
      <c r="J95" s="101"/>
      <c r="K95" s="101"/>
      <c r="L95" s="101"/>
      <c r="M95" s="101"/>
      <c r="N95" s="101"/>
    </row>
    <row r="96" spans="1:14" ht="15" customHeight="1">
      <c r="A96" s="101"/>
      <c r="B96" s="101"/>
      <c r="C96" s="101"/>
      <c r="D96" s="101"/>
      <c r="E96" s="101"/>
      <c r="F96" s="101"/>
      <c r="G96" s="101"/>
      <c r="H96" s="101"/>
      <c r="I96" s="101"/>
      <c r="J96" s="101"/>
      <c r="K96" s="101"/>
      <c r="L96" s="101"/>
      <c r="M96" s="101"/>
      <c r="N96" s="101"/>
    </row>
    <row r="97" spans="1:14" ht="15" customHeight="1">
      <c r="A97" s="101"/>
      <c r="B97" s="101"/>
      <c r="C97" s="101"/>
      <c r="D97" s="101"/>
      <c r="E97" s="101"/>
      <c r="F97" s="101"/>
      <c r="G97" s="101"/>
      <c r="H97" s="101"/>
      <c r="I97" s="101"/>
      <c r="J97" s="101"/>
      <c r="K97" s="101"/>
      <c r="L97" s="101"/>
      <c r="M97" s="101"/>
      <c r="N97" s="101"/>
    </row>
    <row r="98" spans="1:14" ht="15" customHeight="1">
      <c r="A98" s="101"/>
      <c r="B98" s="101"/>
      <c r="C98" s="101"/>
      <c r="D98" s="101"/>
      <c r="E98" s="101"/>
      <c r="F98" s="101"/>
      <c r="G98" s="101"/>
      <c r="H98" s="101"/>
      <c r="I98" s="101"/>
      <c r="J98" s="101"/>
      <c r="K98" s="101"/>
      <c r="L98" s="101"/>
      <c r="M98" s="101"/>
      <c r="N98" s="101"/>
    </row>
  </sheetData>
  <mergeCells count="1">
    <mergeCell ref="A56:N56"/>
  </mergeCells>
  <printOptions horizontalCentered="1"/>
  <pageMargins left="0.15748031496062992" right="0.15748031496062992" top="0.27559055118110237" bottom="0.19685039370078741" header="0.51181102362204722" footer="0.19685039370078741"/>
  <pageSetup paperSize="9" scale="62" orientation="landscape" verticalDpi="598" r:id="rId1"/>
  <headerFooter alignWithMargins="0">
    <oddHeader xml:space="preserve">&amp;R&amp;"Arial,Regular"&amp;10&amp;B&amp;I&amp;U&amp;K00FF00   </oddHeader>
    <evenHeader xml:space="preserve">&amp;R&amp;"Arial,Regular"&amp;10&amp;B&amp;I&amp;U&amp;K00FF00   </evenHeader>
    <firstHeader xml:space="preserve">&amp;R&amp;"Arial,Regular"&amp;10&amp;B&amp;I&amp;U&amp;K00FF00   </first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DB4A4-58E0-4044-9E9A-7633BD12029A}">
  <sheetPr codeName="Sheet50">
    <tabColor rgb="FF0070C0"/>
  </sheetPr>
  <dimension ref="A3:M115"/>
  <sheetViews>
    <sheetView view="pageBreakPreview" zoomScaleNormal="100" zoomScaleSheetLayoutView="100" workbookViewId="0"/>
  </sheetViews>
  <sheetFormatPr defaultColWidth="9.140625" defaultRowHeight="14.25"/>
  <cols>
    <col min="1" max="1" width="21.85546875" style="74" bestFit="1" customWidth="1"/>
    <col min="2" max="12" width="12.7109375" style="74" customWidth="1"/>
    <col min="13" max="16384" width="9.140625" style="74"/>
  </cols>
  <sheetData>
    <row r="3" spans="1:13" ht="15" customHeight="1">
      <c r="B3" s="384"/>
      <c r="C3" s="384"/>
      <c r="D3" s="384"/>
      <c r="E3" s="384"/>
      <c r="F3" s="572"/>
      <c r="G3" s="384"/>
      <c r="H3" s="384"/>
    </row>
    <row r="4" spans="1:13" ht="15" customHeight="1">
      <c r="A4" s="88" t="s">
        <v>63</v>
      </c>
      <c r="B4" s="70"/>
      <c r="C4" s="70"/>
      <c r="D4" s="70"/>
      <c r="E4" s="70"/>
      <c r="F4" s="70"/>
      <c r="G4" s="70"/>
      <c r="H4" s="70"/>
      <c r="I4" s="70"/>
      <c r="J4" s="70"/>
      <c r="K4" s="70"/>
      <c r="L4" s="70"/>
    </row>
    <row r="5" spans="1:13" ht="15">
      <c r="A5" s="106" t="s">
        <v>47</v>
      </c>
      <c r="B5" s="89" t="s">
        <v>4</v>
      </c>
      <c r="C5" s="89" t="s">
        <v>5</v>
      </c>
      <c r="D5" s="89" t="s">
        <v>6</v>
      </c>
      <c r="E5" s="89" t="s">
        <v>3</v>
      </c>
      <c r="F5" s="89" t="s">
        <v>18</v>
      </c>
      <c r="G5" s="89" t="s">
        <v>19</v>
      </c>
      <c r="H5" s="89" t="s">
        <v>20</v>
      </c>
      <c r="I5" s="89" t="s">
        <v>21</v>
      </c>
      <c r="J5" s="89" t="s">
        <v>58</v>
      </c>
      <c r="K5" s="89" t="s">
        <v>59</v>
      </c>
      <c r="L5" s="89" t="s">
        <v>60</v>
      </c>
      <c r="M5" s="89" t="s">
        <v>61</v>
      </c>
    </row>
    <row r="6" spans="1:13" ht="15" customHeight="1">
      <c r="A6" s="74" t="s">
        <v>310</v>
      </c>
      <c r="B6" s="95">
        <v>473.11478688</v>
      </c>
      <c r="C6" s="95">
        <v>456.8925433500001</v>
      </c>
      <c r="D6" s="95">
        <v>418.59975028621392</v>
      </c>
      <c r="E6" s="95">
        <v>374.37048055000002</v>
      </c>
      <c r="F6" s="95">
        <v>318.33963192000004</v>
      </c>
      <c r="G6" s="95">
        <v>257.85933377888887</v>
      </c>
      <c r="H6" s="95">
        <v>227.87215569111115</v>
      </c>
      <c r="I6" s="95">
        <v>213.54440567999993</v>
      </c>
      <c r="J6" s="95">
        <v>237.12922256555552</v>
      </c>
      <c r="K6" s="95">
        <v>237.20199911099999</v>
      </c>
      <c r="L6" s="95">
        <v>231.93004409999998</v>
      </c>
      <c r="M6" s="95">
        <v>233.99431109201717</v>
      </c>
    </row>
    <row r="7" spans="1:13" ht="15" customHeight="1">
      <c r="A7" s="76" t="s">
        <v>399</v>
      </c>
      <c r="B7" s="95">
        <v>34.055643500000009</v>
      </c>
      <c r="C7" s="95">
        <v>35.399115180000003</v>
      </c>
      <c r="D7" s="95">
        <v>40.932929789999996</v>
      </c>
      <c r="E7" s="95">
        <v>40.764300099999986</v>
      </c>
      <c r="F7" s="95">
        <v>36.142617769999987</v>
      </c>
      <c r="G7" s="95">
        <v>31.791372803333324</v>
      </c>
      <c r="H7" s="95">
        <v>32.015596026666664</v>
      </c>
      <c r="I7" s="95">
        <v>32.76621351</v>
      </c>
      <c r="J7" s="95">
        <v>53.572551680000004</v>
      </c>
      <c r="K7" s="95">
        <v>55.269123289999996</v>
      </c>
      <c r="L7" s="95">
        <v>110.08964182000003</v>
      </c>
      <c r="M7" s="95">
        <v>118.07605656798285</v>
      </c>
    </row>
    <row r="8" spans="1:13" ht="15" customHeight="1">
      <c r="A8" s="78" t="s">
        <v>311</v>
      </c>
      <c r="B8" s="95">
        <v>99.106415069999983</v>
      </c>
      <c r="C8" s="95">
        <v>85.876364707934712</v>
      </c>
      <c r="D8" s="95">
        <v>66.964118430000013</v>
      </c>
      <c r="E8" s="95">
        <v>56.27231776</v>
      </c>
      <c r="F8" s="95">
        <v>38.214735650000009</v>
      </c>
      <c r="G8" s="95">
        <v>35.446704559999993</v>
      </c>
      <c r="H8" s="95">
        <v>26.821876387063146</v>
      </c>
      <c r="I8" s="95">
        <v>21.560368954529292</v>
      </c>
      <c r="J8" s="95">
        <v>24.972405080000005</v>
      </c>
      <c r="K8" s="95">
        <v>24.740535569999992</v>
      </c>
      <c r="L8" s="95">
        <v>24.881095389999999</v>
      </c>
      <c r="M8" s="95">
        <v>25.605433529999992</v>
      </c>
    </row>
    <row r="9" spans="1:13" ht="15" customHeight="1">
      <c r="A9" s="74" t="s">
        <v>33</v>
      </c>
      <c r="B9" s="95">
        <v>-76.09027195000003</v>
      </c>
      <c r="C9" s="95">
        <v>-70.337843650000011</v>
      </c>
      <c r="D9" s="95">
        <v>-52.250482170000019</v>
      </c>
      <c r="E9" s="95">
        <v>-25.207731019999997</v>
      </c>
      <c r="F9" s="95">
        <v>-12.80476908</v>
      </c>
      <c r="G9" s="95">
        <v>-6.8765772999999992</v>
      </c>
      <c r="H9" s="95">
        <v>-3.3403405500000001</v>
      </c>
      <c r="I9" s="95">
        <v>-2.8227290699999998</v>
      </c>
      <c r="J9" s="95">
        <v>-6.7349213499999996</v>
      </c>
      <c r="K9" s="95">
        <v>-7.3056978499999996</v>
      </c>
      <c r="L9" s="95">
        <v>-8.9100385800000019</v>
      </c>
      <c r="M9" s="95">
        <v>-11.46568941</v>
      </c>
    </row>
    <row r="10" spans="1:13" ht="15" customHeight="1">
      <c r="A10" s="386" t="s">
        <v>400</v>
      </c>
      <c r="B10" s="558">
        <v>-91.528557609999979</v>
      </c>
      <c r="C10" s="558">
        <v>-73.140664087934795</v>
      </c>
      <c r="D10" s="558">
        <v>-77.626735576213832</v>
      </c>
      <c r="E10" s="558">
        <v>-62.71647954000008</v>
      </c>
      <c r="F10" s="558">
        <v>-28.42222965321449</v>
      </c>
      <c r="G10" s="558">
        <v>-16.090667345687329</v>
      </c>
      <c r="H10" s="558">
        <v>-14.762019969356091</v>
      </c>
      <c r="I10" s="558">
        <v>-13.280202811366316</v>
      </c>
      <c r="J10" s="558">
        <v>-11.163405625555697</v>
      </c>
      <c r="K10" s="558">
        <v>4.6120244990002277</v>
      </c>
      <c r="L10" s="558">
        <v>9.3563075199998629</v>
      </c>
      <c r="M10" s="558">
        <v>30.02839033270406</v>
      </c>
    </row>
    <row r="11" spans="1:13" ht="15" customHeight="1">
      <c r="A11" s="75" t="s">
        <v>36</v>
      </c>
      <c r="B11" s="389">
        <v>438.65801589</v>
      </c>
      <c r="C11" s="389">
        <v>434.68951549999997</v>
      </c>
      <c r="D11" s="389">
        <v>396.61958076000013</v>
      </c>
      <c r="E11" s="389">
        <v>383.48288785</v>
      </c>
      <c r="F11" s="389">
        <v>351.46998660678554</v>
      </c>
      <c r="G11" s="389">
        <v>302.13016649653486</v>
      </c>
      <c r="H11" s="389">
        <v>268.60726758548481</v>
      </c>
      <c r="I11" s="389">
        <v>251.76805626316295</v>
      </c>
      <c r="J11" s="389">
        <v>297.77585234999981</v>
      </c>
      <c r="K11" s="389">
        <v>314.51798462000022</v>
      </c>
      <c r="L11" s="389">
        <v>367.34705024999988</v>
      </c>
      <c r="M11" s="389">
        <v>396.23850211270405</v>
      </c>
    </row>
    <row r="12" spans="1:13" ht="15" customHeight="1">
      <c r="A12" s="370"/>
      <c r="B12" s="370"/>
      <c r="C12" s="80"/>
      <c r="D12" s="80"/>
      <c r="E12" s="80"/>
      <c r="F12" s="80"/>
      <c r="G12" s="80"/>
      <c r="H12" s="80"/>
      <c r="I12" s="80"/>
      <c r="J12" s="80"/>
      <c r="K12" s="80"/>
      <c r="L12" s="80"/>
      <c r="M12" s="80"/>
    </row>
    <row r="13" spans="1:13" ht="15" customHeight="1">
      <c r="A13" s="105" t="s">
        <v>47</v>
      </c>
      <c r="B13" s="89" t="s">
        <v>0</v>
      </c>
      <c r="C13" s="89" t="s">
        <v>1</v>
      </c>
      <c r="D13" s="89" t="s">
        <v>2</v>
      </c>
      <c r="E13" s="89" t="s">
        <v>3</v>
      </c>
      <c r="F13" s="10" t="s">
        <v>41</v>
      </c>
      <c r="G13" s="10" t="s">
        <v>42</v>
      </c>
      <c r="H13" s="10" t="s">
        <v>43</v>
      </c>
      <c r="I13" s="10" t="s">
        <v>21</v>
      </c>
      <c r="J13" s="10" t="s">
        <v>191</v>
      </c>
      <c r="K13" s="10" t="s">
        <v>192</v>
      </c>
      <c r="L13" s="10" t="s">
        <v>193</v>
      </c>
      <c r="M13" s="10" t="s">
        <v>61</v>
      </c>
    </row>
    <row r="14" spans="1:13" ht="15" customHeight="1">
      <c r="A14" s="74" t="s">
        <v>310</v>
      </c>
      <c r="B14" s="95">
        <v>1722.9775610662141</v>
      </c>
      <c r="C14" s="95">
        <v>1249.8627741862142</v>
      </c>
      <c r="D14" s="95">
        <v>792.97023083621389</v>
      </c>
      <c r="E14" s="95">
        <v>374.37048055000002</v>
      </c>
      <c r="F14" s="95">
        <v>1017.6155270700001</v>
      </c>
      <c r="G14" s="95">
        <v>699.27589515</v>
      </c>
      <c r="H14" s="95">
        <v>441.41656137111107</v>
      </c>
      <c r="I14" s="95">
        <v>213.54440567999993</v>
      </c>
      <c r="J14" s="95">
        <v>940.25557686857269</v>
      </c>
      <c r="K14" s="95">
        <v>703.12635430301714</v>
      </c>
      <c r="L14" s="95">
        <v>465.92435519201717</v>
      </c>
      <c r="M14" s="95">
        <v>233.99431109201717</v>
      </c>
    </row>
    <row r="15" spans="1:13" ht="15" customHeight="1">
      <c r="A15" s="76" t="s">
        <v>399</v>
      </c>
      <c r="B15" s="95">
        <v>151.15198856999999</v>
      </c>
      <c r="C15" s="95">
        <v>117.09634506999998</v>
      </c>
      <c r="D15" s="95">
        <v>81.697229889999988</v>
      </c>
      <c r="E15" s="95">
        <v>40.764300099999986</v>
      </c>
      <c r="F15" s="95">
        <v>132.71580010999998</v>
      </c>
      <c r="G15" s="95">
        <v>96.573182339999988</v>
      </c>
      <c r="H15" s="95">
        <v>64.781809536666657</v>
      </c>
      <c r="I15" s="95">
        <v>32.76621351</v>
      </c>
      <c r="J15" s="95">
        <v>337.00737335798289</v>
      </c>
      <c r="K15" s="95">
        <v>283.43482167798288</v>
      </c>
      <c r="L15" s="95">
        <v>228.16569838798287</v>
      </c>
      <c r="M15" s="95">
        <v>118.07605656798285</v>
      </c>
    </row>
    <row r="16" spans="1:13" s="81" customFormat="1" ht="15" customHeight="1">
      <c r="A16" s="78" t="s">
        <v>311</v>
      </c>
      <c r="B16" s="95">
        <v>308.2192159679347</v>
      </c>
      <c r="C16" s="95">
        <v>209.1128008979347</v>
      </c>
      <c r="D16" s="95">
        <v>123.23643619000001</v>
      </c>
      <c r="E16" s="95">
        <v>56.27231776</v>
      </c>
      <c r="F16" s="95">
        <v>122.04368555159243</v>
      </c>
      <c r="G16" s="95">
        <v>83.828949901592438</v>
      </c>
      <c r="H16" s="95">
        <v>48.382245341592437</v>
      </c>
      <c r="I16" s="95">
        <v>21.560368954529292</v>
      </c>
      <c r="J16" s="95">
        <v>100.19946956999999</v>
      </c>
      <c r="K16" s="95">
        <v>75.227064489999975</v>
      </c>
      <c r="L16" s="95">
        <v>50.486528919999991</v>
      </c>
      <c r="M16" s="95">
        <v>25.605433529999992</v>
      </c>
    </row>
    <row r="17" spans="1:13" ht="15" customHeight="1">
      <c r="A17" s="74" t="s">
        <v>33</v>
      </c>
      <c r="B17" s="95">
        <v>-223.88632879000005</v>
      </c>
      <c r="C17" s="95">
        <v>-147.79605684000001</v>
      </c>
      <c r="D17" s="95">
        <v>-77.458213190000009</v>
      </c>
      <c r="E17" s="95">
        <v>-25.207731019999997</v>
      </c>
      <c r="F17" s="95">
        <v>-25.844416000000002</v>
      </c>
      <c r="G17" s="95">
        <v>-13.039646919999999</v>
      </c>
      <c r="H17" s="95">
        <v>-6.1630696199999999</v>
      </c>
      <c r="I17" s="95">
        <v>-2.8227290699999998</v>
      </c>
      <c r="J17" s="95">
        <v>-34.416347189999996</v>
      </c>
      <c r="K17" s="95">
        <v>-27.681425839999999</v>
      </c>
      <c r="L17" s="95">
        <v>-20.375727990000001</v>
      </c>
      <c r="M17" s="95">
        <v>-11.46568941</v>
      </c>
    </row>
    <row r="18" spans="1:13" s="81" customFormat="1" ht="15" customHeight="1">
      <c r="A18" s="386" t="s">
        <v>400</v>
      </c>
      <c r="B18" s="558">
        <v>-305.01243681414871</v>
      </c>
      <c r="C18" s="558">
        <v>-213.48387920414871</v>
      </c>
      <c r="D18" s="558">
        <v>-140.34321511621391</v>
      </c>
      <c r="E18" s="558">
        <v>-62.71647954000008</v>
      </c>
      <c r="F18" s="558">
        <v>-72.555119779624221</v>
      </c>
      <c r="G18" s="558">
        <v>-44.132890126409734</v>
      </c>
      <c r="H18" s="558">
        <v>-28.042222780722405</v>
      </c>
      <c r="I18" s="558">
        <v>-13.280202811366316</v>
      </c>
      <c r="J18" s="558">
        <v>32.833316726148453</v>
      </c>
      <c r="K18" s="558">
        <v>43.99672235170415</v>
      </c>
      <c r="L18" s="558">
        <v>39.384697852703923</v>
      </c>
      <c r="M18" s="558">
        <v>30.02839033270406</v>
      </c>
    </row>
    <row r="19" spans="1:13" s="81" customFormat="1" ht="15" customHeight="1">
      <c r="A19" s="75" t="s">
        <v>36</v>
      </c>
      <c r="B19" s="389">
        <v>1653.45</v>
      </c>
      <c r="C19" s="389">
        <v>1214.7919841100002</v>
      </c>
      <c r="D19" s="389">
        <v>780.10246860999996</v>
      </c>
      <c r="E19" s="389">
        <v>383.48288785</v>
      </c>
      <c r="F19" s="389">
        <v>1173.9754769519684</v>
      </c>
      <c r="G19" s="389">
        <v>822.50549034518269</v>
      </c>
      <c r="H19" s="389">
        <v>520.37532384864778</v>
      </c>
      <c r="I19" s="389">
        <v>251.76805626316295</v>
      </c>
      <c r="J19" s="389">
        <v>1375.8793893327042</v>
      </c>
      <c r="K19" s="389">
        <v>1078.1035369827041</v>
      </c>
      <c r="L19" s="389">
        <v>763.58555236270388</v>
      </c>
      <c r="M19" s="389">
        <v>396.23850211270405</v>
      </c>
    </row>
    <row r="20" spans="1:13" ht="15" customHeight="1">
      <c r="A20" s="76"/>
      <c r="B20" s="455"/>
      <c r="C20" s="455"/>
      <c r="D20" s="455"/>
      <c r="E20" s="77"/>
      <c r="F20" s="77"/>
      <c r="G20" s="77"/>
      <c r="H20" s="77"/>
      <c r="I20" s="77"/>
      <c r="J20" s="77"/>
      <c r="K20" s="77"/>
      <c r="L20" s="77"/>
    </row>
    <row r="21" spans="1:13" ht="15" customHeight="1">
      <c r="A21" s="76"/>
      <c r="B21" s="77"/>
      <c r="C21" s="77"/>
      <c r="D21" s="77"/>
      <c r="E21" s="77"/>
      <c r="F21" s="77"/>
      <c r="G21" s="77"/>
      <c r="H21" s="77"/>
      <c r="I21" s="77"/>
      <c r="J21" s="77"/>
      <c r="K21" s="77"/>
      <c r="L21" s="77"/>
    </row>
    <row r="22" spans="1:13" ht="15" customHeight="1">
      <c r="B22" s="77"/>
      <c r="C22" s="77"/>
      <c r="D22" s="77"/>
      <c r="E22" s="77"/>
      <c r="F22" s="77"/>
      <c r="G22" s="77"/>
      <c r="H22" s="77"/>
      <c r="I22" s="77"/>
      <c r="J22" s="77"/>
      <c r="K22" s="77"/>
      <c r="L22" s="77"/>
    </row>
    <row r="23" spans="1:13" ht="15" customHeight="1">
      <c r="B23" s="77"/>
      <c r="C23" s="77"/>
      <c r="D23" s="77"/>
      <c r="E23" s="77"/>
      <c r="F23" s="77"/>
      <c r="G23" s="77"/>
      <c r="H23" s="77"/>
      <c r="I23" s="77"/>
      <c r="J23" s="77"/>
      <c r="K23" s="77"/>
      <c r="L23" s="77"/>
    </row>
    <row r="24" spans="1:13" ht="15" customHeight="1">
      <c r="B24" s="77"/>
      <c r="C24" s="77"/>
      <c r="D24" s="77"/>
      <c r="E24" s="77"/>
      <c r="F24" s="77"/>
      <c r="G24" s="77"/>
      <c r="H24" s="77"/>
      <c r="I24" s="77"/>
      <c r="J24" s="77"/>
      <c r="K24" s="77"/>
      <c r="L24" s="77"/>
    </row>
    <row r="25" spans="1:13" ht="15" customHeight="1">
      <c r="B25" s="454"/>
      <c r="C25" s="454"/>
      <c r="D25" s="454"/>
      <c r="E25" s="454"/>
      <c r="F25" s="454"/>
      <c r="G25" s="454"/>
      <c r="H25" s="77"/>
      <c r="I25" s="77"/>
      <c r="J25" s="77"/>
      <c r="K25" s="77"/>
      <c r="L25" s="77"/>
    </row>
    <row r="26" spans="1:13" ht="15" customHeight="1">
      <c r="A26" s="75"/>
      <c r="B26" s="83"/>
      <c r="C26" s="83"/>
      <c r="D26" s="83"/>
      <c r="E26" s="83"/>
      <c r="F26" s="83"/>
      <c r="G26" s="83"/>
      <c r="H26" s="83"/>
      <c r="I26" s="83"/>
      <c r="J26" s="83"/>
      <c r="K26" s="83"/>
      <c r="L26" s="83"/>
    </row>
    <row r="27" spans="1:13" ht="15" customHeight="1">
      <c r="A27" s="71"/>
      <c r="B27" s="77"/>
      <c r="C27" s="77"/>
      <c r="D27" s="77"/>
      <c r="E27" s="77"/>
      <c r="F27" s="77"/>
      <c r="G27" s="77"/>
      <c r="H27" s="77"/>
      <c r="I27" s="77"/>
      <c r="J27" s="77"/>
      <c r="K27" s="77"/>
      <c r="L27" s="77"/>
    </row>
    <row r="28" spans="1:13" ht="15" customHeight="1">
      <c r="A28" s="84"/>
      <c r="B28" s="77"/>
      <c r="C28" s="77"/>
      <c r="D28" s="77"/>
      <c r="E28" s="77"/>
      <c r="F28" s="77"/>
      <c r="G28" s="77"/>
      <c r="H28" s="77"/>
      <c r="I28" s="77"/>
      <c r="J28" s="77"/>
      <c r="K28" s="77"/>
      <c r="L28" s="77"/>
    </row>
    <row r="29" spans="1:13" ht="15" customHeight="1">
      <c r="B29" s="77"/>
      <c r="C29" s="77"/>
      <c r="D29" s="77"/>
      <c r="E29" s="77"/>
      <c r="F29" s="77"/>
      <c r="G29" s="77"/>
      <c r="H29" s="77"/>
      <c r="I29" s="77"/>
      <c r="J29" s="77"/>
      <c r="K29" s="77"/>
      <c r="L29" s="77"/>
    </row>
    <row r="30" spans="1:13" ht="15" customHeight="1">
      <c r="A30" s="84"/>
      <c r="B30" s="77"/>
      <c r="C30" s="77"/>
      <c r="D30" s="77"/>
      <c r="E30" s="77"/>
      <c r="F30" s="77"/>
      <c r="G30" s="77"/>
      <c r="H30" s="77"/>
      <c r="I30" s="77"/>
      <c r="J30" s="77"/>
      <c r="K30" s="77"/>
      <c r="L30" s="77"/>
    </row>
    <row r="31" spans="1:13" ht="15" customHeight="1">
      <c r="B31" s="77"/>
      <c r="C31" s="77"/>
      <c r="D31" s="77"/>
      <c r="E31" s="77"/>
      <c r="F31" s="77"/>
      <c r="G31" s="77"/>
      <c r="H31" s="77"/>
      <c r="I31" s="77"/>
      <c r="J31" s="77"/>
      <c r="K31" s="77"/>
      <c r="L31" s="77"/>
    </row>
    <row r="32" spans="1:13" ht="15" customHeight="1">
      <c r="B32" s="77"/>
      <c r="C32" s="77"/>
      <c r="D32" s="77"/>
      <c r="E32" s="77"/>
      <c r="F32" s="77"/>
      <c r="G32" s="77"/>
      <c r="H32" s="77"/>
      <c r="I32" s="77"/>
      <c r="J32" s="77"/>
      <c r="K32" s="77"/>
      <c r="L32" s="77"/>
    </row>
    <row r="33" spans="1:12" ht="15" customHeight="1">
      <c r="A33" s="75"/>
      <c r="B33" s="83"/>
      <c r="C33" s="83"/>
      <c r="D33" s="83"/>
      <c r="E33" s="83"/>
      <c r="F33" s="83"/>
      <c r="G33" s="83"/>
      <c r="H33" s="83"/>
      <c r="I33" s="83"/>
      <c r="J33" s="83"/>
      <c r="K33" s="83"/>
      <c r="L33" s="83"/>
    </row>
    <row r="34" spans="1:12" ht="15" customHeight="1">
      <c r="A34" s="85"/>
      <c r="B34" s="595"/>
      <c r="C34" s="595"/>
      <c r="D34" s="595"/>
      <c r="E34" s="595"/>
      <c r="F34" s="595"/>
      <c r="G34" s="595"/>
      <c r="H34" s="595"/>
      <c r="I34" s="595"/>
      <c r="J34" s="595"/>
      <c r="K34" s="595"/>
      <c r="L34" s="595"/>
    </row>
    <row r="35" spans="1:12" ht="15" customHeight="1">
      <c r="B35" s="77"/>
      <c r="C35" s="77"/>
      <c r="D35" s="77"/>
      <c r="E35" s="77"/>
      <c r="F35" s="77"/>
      <c r="G35" s="77"/>
      <c r="H35" s="77"/>
      <c r="I35" s="77"/>
      <c r="J35" s="77"/>
      <c r="K35" s="77"/>
      <c r="L35" s="77"/>
    </row>
    <row r="36" spans="1:12" s="75" customFormat="1" ht="15" customHeight="1">
      <c r="B36" s="83"/>
      <c r="C36" s="83"/>
      <c r="D36" s="83"/>
      <c r="E36" s="83"/>
      <c r="F36" s="83"/>
      <c r="G36" s="83"/>
      <c r="H36" s="83"/>
      <c r="I36" s="83"/>
      <c r="J36" s="83"/>
      <c r="K36" s="83"/>
      <c r="L36" s="83"/>
    </row>
    <row r="37" spans="1:12" ht="15" customHeight="1">
      <c r="A37" s="76"/>
      <c r="B37" s="77"/>
      <c r="C37" s="77"/>
      <c r="D37" s="77"/>
      <c r="E37" s="77"/>
      <c r="F37" s="77"/>
      <c r="G37" s="77"/>
      <c r="H37" s="77"/>
      <c r="I37" s="77"/>
      <c r="J37" s="77"/>
      <c r="K37" s="77"/>
      <c r="L37" s="77"/>
    </row>
    <row r="38" spans="1:12" ht="15" customHeight="1">
      <c r="B38" s="77"/>
      <c r="C38" s="77"/>
      <c r="D38" s="77"/>
      <c r="E38" s="77"/>
      <c r="F38" s="77"/>
      <c r="G38" s="77"/>
      <c r="H38" s="77"/>
      <c r="I38" s="77"/>
      <c r="J38" s="77"/>
      <c r="K38" s="77"/>
      <c r="L38" s="77"/>
    </row>
    <row r="39" spans="1:12" ht="15" customHeight="1"/>
    <row r="40" spans="1:12" ht="15" customHeight="1"/>
    <row r="41" spans="1:12" ht="15" customHeight="1">
      <c r="A41" s="236"/>
    </row>
    <row r="42" spans="1:12" ht="15" customHeight="1">
      <c r="A42" s="236"/>
    </row>
    <row r="43" spans="1:12" ht="15" customHeight="1">
      <c r="A43" s="236"/>
    </row>
    <row r="44" spans="1:12" ht="15" customHeight="1">
      <c r="A44" s="236"/>
    </row>
    <row r="45" spans="1:12" ht="15" customHeight="1"/>
    <row r="46" spans="1:12" ht="15" customHeight="1"/>
    <row r="47" spans="1:12" ht="15" customHeight="1"/>
    <row r="48" spans="1:1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pageMargins left="0.7" right="0.7" top="0.75" bottom="0.75" header="0.3" footer="0.3"/>
  <pageSetup paperSize="9" scale="5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A9C60-AB71-467F-BFA6-D6EFAF6F486A}">
  <sheetPr codeName="Sheet51">
    <tabColor rgb="FF0070C0"/>
  </sheetPr>
  <dimension ref="A3:J21"/>
  <sheetViews>
    <sheetView view="pageBreakPreview" zoomScaleNormal="100" zoomScaleSheetLayoutView="100" workbookViewId="0"/>
  </sheetViews>
  <sheetFormatPr defaultColWidth="9.140625" defaultRowHeight="14.25"/>
  <cols>
    <col min="1" max="1" width="31.42578125" style="74" bestFit="1" customWidth="1"/>
    <col min="2" max="10" width="12.7109375" style="74" customWidth="1"/>
    <col min="11" max="16384" width="9.140625" style="74"/>
  </cols>
  <sheetData>
    <row r="3" spans="1:10" ht="15" customHeight="1">
      <c r="B3" s="374"/>
      <c r="C3" s="374"/>
      <c r="D3" s="374"/>
      <c r="E3" s="374"/>
      <c r="F3" s="374"/>
    </row>
    <row r="4" spans="1:10" ht="15" customHeight="1">
      <c r="A4" s="88" t="s">
        <v>401</v>
      </c>
      <c r="B4" s="70"/>
      <c r="C4" s="70"/>
      <c r="D4" s="70"/>
      <c r="E4" s="70"/>
      <c r="F4" s="70"/>
      <c r="G4" s="70"/>
      <c r="H4" s="70"/>
      <c r="I4" s="70"/>
      <c r="J4" s="70"/>
    </row>
    <row r="5" spans="1:10" ht="15">
      <c r="A5" s="70"/>
      <c r="B5" s="89" t="s">
        <v>4</v>
      </c>
      <c r="C5" s="89" t="s">
        <v>5</v>
      </c>
      <c r="D5" s="89" t="s">
        <v>6</v>
      </c>
      <c r="E5" s="89" t="s">
        <v>3</v>
      </c>
      <c r="F5" s="89" t="s">
        <v>18</v>
      </c>
      <c r="G5" s="89" t="s">
        <v>19</v>
      </c>
      <c r="H5" s="89" t="s">
        <v>20</v>
      </c>
      <c r="I5" s="89" t="s">
        <v>21</v>
      </c>
      <c r="J5" s="89" t="s">
        <v>58</v>
      </c>
    </row>
    <row r="6" spans="1:10" ht="15" customHeight="1">
      <c r="A6" s="405" t="s">
        <v>402</v>
      </c>
      <c r="B6" s="534">
        <v>2.9160655156194388E-2</v>
      </c>
      <c r="C6" s="534">
        <v>2.9987596321546375E-2</v>
      </c>
      <c r="D6" s="534">
        <v>3.0894436865204277E-2</v>
      </c>
      <c r="E6" s="534">
        <v>3.1497919828476599E-2</v>
      </c>
      <c r="F6" s="391">
        <v>3.2232624084801938E-2</v>
      </c>
      <c r="G6" s="391">
        <v>3.3510575303082886E-2</v>
      </c>
      <c r="H6" s="391">
        <v>3.5918694710116723E-2</v>
      </c>
      <c r="I6" s="534">
        <v>3.6476754065578224E-2</v>
      </c>
      <c r="J6" s="391">
        <v>3.6355595427636653E-2</v>
      </c>
    </row>
    <row r="7" spans="1:10" ht="15" customHeight="1">
      <c r="A7" s="405" t="s">
        <v>238</v>
      </c>
      <c r="B7" s="534">
        <v>2.9636105668248224E-2</v>
      </c>
      <c r="C7" s="534">
        <v>3.0449322416557522E-2</v>
      </c>
      <c r="D7" s="534">
        <v>3.1247082823923664E-2</v>
      </c>
      <c r="E7" s="534">
        <v>3.1717540199073545E-2</v>
      </c>
      <c r="F7" s="391">
        <v>3.257833432861458E-2</v>
      </c>
      <c r="G7" s="391">
        <v>3.3617581453633881E-2</v>
      </c>
      <c r="H7" s="391">
        <v>3.5986755741032717E-2</v>
      </c>
      <c r="I7" s="534">
        <v>3.6623443750977459E-2</v>
      </c>
      <c r="J7" s="391">
        <v>3.6292399154770179E-2</v>
      </c>
    </row>
    <row r="8" spans="1:10" ht="15" customHeight="1">
      <c r="A8" s="405" t="s">
        <v>242</v>
      </c>
      <c r="B8" s="534">
        <v>2.325421479123372E-2</v>
      </c>
      <c r="C8" s="534">
        <v>2.4716755448103291E-2</v>
      </c>
      <c r="D8" s="534">
        <v>2.7140279716666479E-2</v>
      </c>
      <c r="E8" s="534">
        <v>2.9281184151076362E-2</v>
      </c>
      <c r="F8" s="391">
        <v>2.8863539085134296E-2</v>
      </c>
      <c r="G8" s="391">
        <v>3.2493430339745021E-2</v>
      </c>
      <c r="H8" s="391">
        <v>3.5350722450916285E-2</v>
      </c>
      <c r="I8" s="534">
        <v>3.5370773518977883E-2</v>
      </c>
      <c r="J8" s="391">
        <v>3.6655856894216056E-2</v>
      </c>
    </row>
    <row r="9" spans="1:10" ht="15" customHeight="1">
      <c r="A9" s="596" t="s">
        <v>136</v>
      </c>
      <c r="B9" s="535">
        <v>1.9792067233164908E-2</v>
      </c>
      <c r="C9" s="535">
        <v>2.0690348276734084E-2</v>
      </c>
      <c r="D9" s="535">
        <v>2.1350669119883672E-2</v>
      </c>
      <c r="E9" s="535">
        <v>2.145596956043086E-2</v>
      </c>
      <c r="F9" s="390">
        <v>2.1646352906360862E-2</v>
      </c>
      <c r="G9" s="390">
        <v>2.1806868968116976E-2</v>
      </c>
      <c r="H9" s="390">
        <v>2.2587580634778396E-2</v>
      </c>
      <c r="I9" s="535">
        <v>2.2398790244073916E-2</v>
      </c>
      <c r="J9" s="390">
        <v>2.2734095759925417E-2</v>
      </c>
    </row>
    <row r="10" spans="1:10" ht="15" customHeight="1">
      <c r="A10" s="596" t="s">
        <v>138</v>
      </c>
      <c r="B10" s="535">
        <v>6.4697417167976015E-2</v>
      </c>
      <c r="C10" s="535">
        <v>6.4742334338987323E-2</v>
      </c>
      <c r="D10" s="535">
        <v>6.6560764014031826E-2</v>
      </c>
      <c r="E10" s="535">
        <v>7.0676405080542112E-2</v>
      </c>
      <c r="F10" s="390">
        <v>7.5073438563894118E-2</v>
      </c>
      <c r="G10" s="390">
        <v>8.2058856091662594E-2</v>
      </c>
      <c r="H10" s="390">
        <v>8.4464061218252576E-2</v>
      </c>
      <c r="I10" s="535">
        <v>7.9615988376855601E-2</v>
      </c>
      <c r="J10" s="390">
        <v>7.8411589297786771E-2</v>
      </c>
    </row>
    <row r="11" spans="1:10" ht="15" customHeight="1">
      <c r="A11" s="596" t="s">
        <v>140</v>
      </c>
      <c r="B11" s="535">
        <v>3.2162473323165547E-2</v>
      </c>
      <c r="C11" s="535">
        <v>3.3517641053509836E-2</v>
      </c>
      <c r="D11" s="535">
        <v>3.4576747824436753E-2</v>
      </c>
      <c r="E11" s="535">
        <v>3.6397804668658794E-2</v>
      </c>
      <c r="F11" s="390">
        <v>3.7373148742848625E-2</v>
      </c>
      <c r="G11" s="390">
        <v>4.1435221684350335E-2</v>
      </c>
      <c r="H11" s="390">
        <v>4.4821185883191075E-2</v>
      </c>
      <c r="I11" s="535">
        <v>4.5651658861920158E-2</v>
      </c>
      <c r="J11" s="390">
        <v>4.5766209913897106E-2</v>
      </c>
    </row>
    <row r="12" spans="1:10" ht="15" customHeight="1">
      <c r="A12" s="596" t="s">
        <v>353</v>
      </c>
      <c r="B12" s="535">
        <v>2.8980761821929133E-2</v>
      </c>
      <c r="C12" s="535">
        <v>2.9767593776914819E-2</v>
      </c>
      <c r="D12" s="535">
        <v>3.0663549770201456E-2</v>
      </c>
      <c r="E12" s="535">
        <v>3.0932602372991162E-2</v>
      </c>
      <c r="F12" s="390">
        <v>3.1457077739369427E-2</v>
      </c>
      <c r="G12" s="390">
        <v>3.2253011334266085E-2</v>
      </c>
      <c r="H12" s="390">
        <v>3.5113448603573308E-2</v>
      </c>
      <c r="I12" s="535">
        <v>3.5776948510117416E-2</v>
      </c>
      <c r="J12" s="390">
        <v>3.6126823910367215E-2</v>
      </c>
    </row>
    <row r="13" spans="1:10" ht="15" customHeight="1">
      <c r="A13" s="596" t="s">
        <v>352</v>
      </c>
      <c r="B13" s="535">
        <v>2.3609592939467527E-2</v>
      </c>
      <c r="C13" s="535">
        <v>2.5377114463254583E-2</v>
      </c>
      <c r="D13" s="535">
        <v>3.0023426626034903E-2</v>
      </c>
      <c r="E13" s="535">
        <v>3.1794443057193873E-2</v>
      </c>
      <c r="F13" s="535">
        <v>3.4965769014866768E-2</v>
      </c>
      <c r="G13" s="535">
        <v>3.9858438049759762E-2</v>
      </c>
      <c r="H13" s="535">
        <v>4.5022585105725037E-2</v>
      </c>
      <c r="I13" s="535">
        <v>4.4804475334027455E-2</v>
      </c>
      <c r="J13" s="390">
        <v>3.6598461034455437E-2</v>
      </c>
    </row>
    <row r="14" spans="1:10" ht="15" customHeight="1">
      <c r="A14" s="405" t="s">
        <v>403</v>
      </c>
      <c r="B14" s="535"/>
      <c r="C14" s="535"/>
      <c r="D14" s="535"/>
      <c r="E14" s="535"/>
      <c r="F14" s="390"/>
      <c r="G14" s="535"/>
      <c r="H14" s="535"/>
      <c r="I14" s="535"/>
      <c r="J14" s="390"/>
    </row>
    <row r="15" spans="1:10" ht="15" customHeight="1">
      <c r="A15" s="596" t="s">
        <v>404</v>
      </c>
      <c r="B15" s="535">
        <v>3.8904538704845351E-2</v>
      </c>
      <c r="C15" s="535">
        <v>3.6283236134872582E-2</v>
      </c>
      <c r="D15" s="535">
        <v>3.1477024750448279E-2</v>
      </c>
      <c r="E15" s="535">
        <v>2.3371123817677628E-2</v>
      </c>
      <c r="F15" s="390">
        <v>1.3506479701546364E-2</v>
      </c>
      <c r="G15" s="535">
        <v>9.7914796464541117E-4</v>
      </c>
      <c r="H15" s="535">
        <v>-4.8431374016078927E-3</v>
      </c>
      <c r="I15" s="535">
        <v>-5.3661419283721696E-3</v>
      </c>
      <c r="J15" s="390">
        <v>-5.5322858000168501E-3</v>
      </c>
    </row>
    <row r="16" spans="1:10" ht="15" customHeight="1">
      <c r="A16" s="596" t="s">
        <v>126</v>
      </c>
      <c r="B16" s="535">
        <v>1.7977283119007911E-2</v>
      </c>
      <c r="C16" s="535">
        <v>1.6781680961424895E-2</v>
      </c>
      <c r="D16" s="535">
        <v>1.6353638066153503E-2</v>
      </c>
      <c r="E16" s="535">
        <v>1.6987161968797744E-2</v>
      </c>
      <c r="F16" s="390">
        <v>9.2308690351483036E-3</v>
      </c>
      <c r="G16" s="535">
        <v>3.1082164124938998E-4</v>
      </c>
      <c r="H16" s="390">
        <v>-3.5552581988096748E-3</v>
      </c>
      <c r="I16" s="535">
        <v>-4.7259145902650516E-3</v>
      </c>
      <c r="J16" s="390">
        <v>-5.0359810522961042E-3</v>
      </c>
    </row>
    <row r="17" spans="1:10" ht="15" customHeight="1">
      <c r="A17" s="597" t="s">
        <v>405</v>
      </c>
      <c r="B17" s="535">
        <v>1.9481435188091333E-2</v>
      </c>
      <c r="C17" s="535">
        <v>1.8172530080326772E-2</v>
      </c>
      <c r="D17" s="535">
        <v>1.7941991709404907E-2</v>
      </c>
      <c r="E17" s="535">
        <v>1.9215890563308486E-2</v>
      </c>
      <c r="F17" s="390">
        <v>9.0631754373874576E-3</v>
      </c>
      <c r="G17" s="390">
        <v>-1.3464272737545547E-3</v>
      </c>
      <c r="H17" s="390">
        <v>-4.9062241955688405E-3</v>
      </c>
      <c r="I17" s="535">
        <v>-5.6532005818043188E-3</v>
      </c>
      <c r="J17" s="390">
        <v>0</v>
      </c>
    </row>
    <row r="18" spans="1:10" ht="15" customHeight="1">
      <c r="A18" s="596" t="s">
        <v>406</v>
      </c>
      <c r="B18" s="535">
        <v>3.3698344529803533E-2</v>
      </c>
      <c r="C18" s="535">
        <v>3.3855712720253124E-2</v>
      </c>
      <c r="D18" s="535">
        <v>3.0013137859853857E-2</v>
      </c>
      <c r="E18" s="535">
        <v>2.2299146027112905E-2</v>
      </c>
      <c r="F18" s="535">
        <v>1.3765984575052447E-2</v>
      </c>
      <c r="G18" s="535">
        <v>2.8498615967990711E-3</v>
      </c>
      <c r="H18" s="535">
        <v>-2.2342975878555725E-3</v>
      </c>
      <c r="I18" s="535">
        <v>-3.1761843334383736E-3</v>
      </c>
      <c r="J18" s="390">
        <v>-9.6548198181348503E-4</v>
      </c>
    </row>
    <row r="19" spans="1:10" ht="15" customHeight="1">
      <c r="A19" s="405" t="s">
        <v>407</v>
      </c>
      <c r="B19" s="535"/>
      <c r="C19" s="535"/>
      <c r="D19" s="535"/>
      <c r="E19" s="535"/>
      <c r="F19" s="390"/>
      <c r="G19" s="535"/>
      <c r="H19" s="535"/>
      <c r="I19" s="535"/>
      <c r="J19" s="390"/>
    </row>
    <row r="20" spans="1:10" ht="15" customHeight="1">
      <c r="A20" s="405" t="s">
        <v>408</v>
      </c>
      <c r="B20" s="534">
        <v>2.9067795469613952E-2</v>
      </c>
      <c r="C20" s="534">
        <v>2.9888785622623804E-2</v>
      </c>
      <c r="D20" s="534">
        <v>3.0892624786081704E-2</v>
      </c>
      <c r="E20" s="534">
        <v>3.1510673196105086E-2</v>
      </c>
      <c r="F20" s="534">
        <v>3.2241759425097868E-2</v>
      </c>
      <c r="G20" s="534">
        <v>3.3758612201151429E-2</v>
      </c>
      <c r="H20" s="534">
        <v>3.6278034100483289E-2</v>
      </c>
      <c r="I20" s="534">
        <v>3.6807028908328598E-2</v>
      </c>
      <c r="J20" s="391">
        <v>3.629717163636742E-2</v>
      </c>
    </row>
    <row r="21" spans="1:10" ht="15" customHeight="1">
      <c r="A21" s="405" t="s">
        <v>409</v>
      </c>
      <c r="B21" s="534">
        <v>3.3473726047872056E-2</v>
      </c>
      <c r="C21" s="534">
        <v>3.1469285805555074E-2</v>
      </c>
      <c r="D21" s="534">
        <v>2.8075289322508676E-2</v>
      </c>
      <c r="E21" s="534">
        <v>2.224794593385419E-2</v>
      </c>
      <c r="F21" s="534">
        <v>1.2960890101028917E-2</v>
      </c>
      <c r="G21" s="534">
        <v>1.0299562736114699E-3</v>
      </c>
      <c r="H21" s="534">
        <v>-4.4637991354803735E-3</v>
      </c>
      <c r="I21" s="534">
        <v>-5.1183052125291194E-3</v>
      </c>
      <c r="J21" s="391">
        <v>-4.9515432607173558E-3</v>
      </c>
    </row>
  </sheetData>
  <pageMargins left="0.7" right="0.7" top="0.75" bottom="0.75" header="0.3" footer="0.3"/>
  <pageSetup paperSize="9" scale="57"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1DEC2-E1BC-42C7-8DA8-8CD35463C7B5}">
  <sheetPr codeName="Sheet52">
    <tabColor rgb="FF0070C0"/>
  </sheetPr>
  <dimension ref="A3:Q115"/>
  <sheetViews>
    <sheetView view="pageBreakPreview" zoomScaleNormal="100" zoomScaleSheetLayoutView="100" workbookViewId="0"/>
  </sheetViews>
  <sheetFormatPr defaultColWidth="9.140625" defaultRowHeight="14.25"/>
  <cols>
    <col min="1" max="1" width="33.140625" style="74" customWidth="1"/>
    <col min="2" max="13" width="12.7109375" style="74" customWidth="1"/>
    <col min="14" max="16384" width="9.140625" style="74"/>
  </cols>
  <sheetData>
    <row r="3" spans="1:17" ht="15" customHeight="1">
      <c r="B3" s="374"/>
      <c r="C3" s="374"/>
      <c r="D3" s="374"/>
      <c r="E3" s="374"/>
      <c r="F3" s="374"/>
    </row>
    <row r="4" spans="1:17" ht="15" customHeight="1">
      <c r="A4" s="88" t="s">
        <v>231</v>
      </c>
      <c r="B4" s="70"/>
      <c r="C4" s="70"/>
      <c r="D4" s="70"/>
      <c r="E4" s="70"/>
      <c r="F4" s="70"/>
      <c r="G4" s="70"/>
      <c r="H4" s="70"/>
      <c r="I4" s="70"/>
      <c r="J4" s="70"/>
      <c r="K4" s="70"/>
      <c r="L4" s="70"/>
      <c r="M4" s="70"/>
    </row>
    <row r="5" spans="1:17" ht="15">
      <c r="A5" s="106" t="s">
        <v>47</v>
      </c>
      <c r="B5" s="89" t="s">
        <v>4</v>
      </c>
      <c r="C5" s="89" t="s">
        <v>5</v>
      </c>
      <c r="D5" s="89" t="s">
        <v>6</v>
      </c>
      <c r="E5" s="89" t="s">
        <v>3</v>
      </c>
      <c r="F5" s="89" t="s">
        <v>18</v>
      </c>
      <c r="G5" s="89" t="s">
        <v>19</v>
      </c>
      <c r="H5" s="89" t="s">
        <v>20</v>
      </c>
      <c r="I5" s="89" t="s">
        <v>21</v>
      </c>
      <c r="J5" s="89" t="s">
        <v>58</v>
      </c>
      <c r="K5" s="89" t="s">
        <v>59</v>
      </c>
      <c r="L5" s="89" t="s">
        <v>60</v>
      </c>
      <c r="M5" s="89" t="s">
        <v>61</v>
      </c>
    </row>
    <row r="6" spans="1:17" ht="15" customHeight="1">
      <c r="A6" s="74" t="s">
        <v>314</v>
      </c>
      <c r="B6" s="434">
        <v>34.040302559999994</v>
      </c>
      <c r="C6" s="434">
        <v>31.760334020000002</v>
      </c>
      <c r="D6" s="434">
        <v>29.821914370000002</v>
      </c>
      <c r="E6" s="434">
        <v>25.83444905</v>
      </c>
      <c r="F6" s="434">
        <v>29.008718689999988</v>
      </c>
      <c r="G6" s="434">
        <v>25.676246750000004</v>
      </c>
      <c r="H6" s="434">
        <v>24.22807392</v>
      </c>
      <c r="I6" s="434">
        <v>38.421491110000005</v>
      </c>
      <c r="J6" s="434">
        <v>23.106999999999999</v>
      </c>
      <c r="K6" s="434">
        <v>28.811999999999998</v>
      </c>
      <c r="L6" s="387">
        <v>24.457999999999998</v>
      </c>
      <c r="M6" s="387">
        <v>23.564999999999998</v>
      </c>
      <c r="P6" s="270"/>
      <c r="Q6" s="461"/>
    </row>
    <row r="7" spans="1:17" ht="15" customHeight="1">
      <c r="A7" s="74" t="s">
        <v>315</v>
      </c>
      <c r="B7" s="434">
        <v>16.106014990000002</v>
      </c>
      <c r="C7" s="434">
        <v>16.041773569999997</v>
      </c>
      <c r="D7" s="434">
        <v>14.255248619999998</v>
      </c>
      <c r="E7" s="434">
        <v>14.459962820000001</v>
      </c>
      <c r="F7" s="434">
        <v>15.048582080000001</v>
      </c>
      <c r="G7" s="434">
        <v>12.088888739999998</v>
      </c>
      <c r="H7" s="434">
        <v>13.680108810000002</v>
      </c>
      <c r="I7" s="434">
        <v>15.248172520000001</v>
      </c>
      <c r="J7" s="434">
        <v>22.041</v>
      </c>
      <c r="K7" s="434">
        <v>15.025</v>
      </c>
      <c r="L7" s="387">
        <v>14.678000000000001</v>
      </c>
      <c r="M7" s="387">
        <v>13.397</v>
      </c>
      <c r="P7" s="270"/>
      <c r="Q7" s="461"/>
    </row>
    <row r="8" spans="1:17" ht="15" customHeight="1">
      <c r="A8" s="74" t="s">
        <v>316</v>
      </c>
      <c r="B8" s="434">
        <v>3.8474767900000004</v>
      </c>
      <c r="C8" s="434">
        <v>5.273181479999999</v>
      </c>
      <c r="D8" s="434">
        <v>4.4331408400000001</v>
      </c>
      <c r="E8" s="434">
        <v>4.7982008900000004</v>
      </c>
      <c r="F8" s="434">
        <v>4.212346730000001</v>
      </c>
      <c r="G8" s="434">
        <v>4.360574409999999</v>
      </c>
      <c r="H8" s="434">
        <v>5.0752201100000001</v>
      </c>
      <c r="I8" s="434">
        <v>6.0502920599999994</v>
      </c>
      <c r="J8" s="434">
        <v>4.173</v>
      </c>
      <c r="K8" s="434">
        <v>4.2759999999999998</v>
      </c>
      <c r="L8" s="387">
        <v>14.552</v>
      </c>
      <c r="M8" s="387">
        <v>4.532</v>
      </c>
      <c r="P8" s="270"/>
      <c r="Q8" s="461"/>
    </row>
    <row r="9" spans="1:17" ht="15" customHeight="1">
      <c r="A9" s="74" t="s">
        <v>317</v>
      </c>
      <c r="B9" s="434">
        <v>26.325228820000003</v>
      </c>
      <c r="C9" s="434">
        <v>30.448035249999997</v>
      </c>
      <c r="D9" s="434">
        <v>25.325964200000001</v>
      </c>
      <c r="E9" s="434">
        <v>23.105771730000001</v>
      </c>
      <c r="F9" s="434">
        <v>23.147807979999996</v>
      </c>
      <c r="G9" s="434">
        <v>25.109634760000006</v>
      </c>
      <c r="H9" s="434">
        <v>33.014459839999994</v>
      </c>
      <c r="I9" s="434">
        <v>25.41487613</v>
      </c>
      <c r="J9" s="434">
        <v>32.813000000000002</v>
      </c>
      <c r="K9" s="434">
        <v>41.114999999999995</v>
      </c>
      <c r="L9" s="387">
        <v>33.948</v>
      </c>
      <c r="M9" s="387">
        <v>25.991999999999997</v>
      </c>
      <c r="P9" s="270"/>
      <c r="Q9" s="461"/>
    </row>
    <row r="10" spans="1:17" ht="15" customHeight="1">
      <c r="A10" s="386" t="s">
        <v>78</v>
      </c>
      <c r="B10" s="435">
        <v>18.910436569999991</v>
      </c>
      <c r="C10" s="435">
        <v>17.348959890000003</v>
      </c>
      <c r="D10" s="435">
        <v>16.966029790000007</v>
      </c>
      <c r="E10" s="435">
        <v>13.358573750000005</v>
      </c>
      <c r="F10" s="435">
        <v>19.175772210428292</v>
      </c>
      <c r="G10" s="435">
        <v>17.823990220428271</v>
      </c>
      <c r="H10" s="435">
        <v>15.801700800428261</v>
      </c>
      <c r="I10" s="435">
        <v>14.474720300428281</v>
      </c>
      <c r="J10" s="435">
        <v>20.519999999999996</v>
      </c>
      <c r="K10" s="435">
        <v>17.613000000000007</v>
      </c>
      <c r="L10" s="388">
        <v>16.604000000000013</v>
      </c>
      <c r="M10" s="388">
        <v>14.363000000000007</v>
      </c>
      <c r="P10" s="270"/>
      <c r="Q10" s="461"/>
    </row>
    <row r="11" spans="1:17" ht="15" customHeight="1">
      <c r="A11" s="75" t="s">
        <v>231</v>
      </c>
      <c r="B11" s="389">
        <v>99.229459729999988</v>
      </c>
      <c r="C11" s="389">
        <v>100.87228421</v>
      </c>
      <c r="D11" s="389">
        <v>90.802297820000007</v>
      </c>
      <c r="E11" s="389">
        <v>81.556958240000014</v>
      </c>
      <c r="F11" s="389">
        <v>90.593227690428279</v>
      </c>
      <c r="G11" s="389">
        <v>85.059334880428281</v>
      </c>
      <c r="H11" s="389">
        <v>91.799563480428262</v>
      </c>
      <c r="I11" s="389">
        <v>99.609552120428276</v>
      </c>
      <c r="J11" s="389">
        <v>102.654</v>
      </c>
      <c r="K11" s="389">
        <v>106.84100000000001</v>
      </c>
      <c r="L11" s="389">
        <v>104.24000000000001</v>
      </c>
      <c r="M11" s="389">
        <v>81.84899999999999</v>
      </c>
    </row>
    <row r="12" spans="1:17" ht="15" customHeight="1">
      <c r="A12" s="370"/>
      <c r="B12" s="577"/>
      <c r="C12" s="577"/>
      <c r="D12" s="80"/>
      <c r="E12" s="80"/>
      <c r="F12" s="80"/>
      <c r="G12" s="80"/>
      <c r="H12" s="80"/>
      <c r="I12" s="80"/>
      <c r="J12" s="80"/>
      <c r="K12" s="80"/>
      <c r="L12" s="80"/>
      <c r="M12" s="80"/>
    </row>
    <row r="13" spans="1:17" ht="15" customHeight="1">
      <c r="A13" s="105" t="s">
        <v>47</v>
      </c>
      <c r="B13" s="89" t="s">
        <v>0</v>
      </c>
      <c r="C13" s="89" t="s">
        <v>1</v>
      </c>
      <c r="D13" s="89" t="s">
        <v>2</v>
      </c>
      <c r="E13" s="89" t="s">
        <v>3</v>
      </c>
      <c r="F13" s="10" t="s">
        <v>41</v>
      </c>
      <c r="G13" s="10" t="s">
        <v>42</v>
      </c>
      <c r="H13" s="10" t="s">
        <v>43</v>
      </c>
      <c r="I13" s="10" t="s">
        <v>21</v>
      </c>
      <c r="J13" s="10" t="s">
        <v>191</v>
      </c>
      <c r="K13" s="10" t="s">
        <v>192</v>
      </c>
      <c r="L13" s="10" t="s">
        <v>193</v>
      </c>
      <c r="M13" s="10" t="s">
        <v>61</v>
      </c>
    </row>
    <row r="14" spans="1:17" ht="15" customHeight="1">
      <c r="A14" s="76" t="s">
        <v>314</v>
      </c>
      <c r="B14" s="434">
        <v>121.45700000000001</v>
      </c>
      <c r="C14" s="434">
        <v>87.416697440000007</v>
      </c>
      <c r="D14" s="434">
        <v>55.656363420000005</v>
      </c>
      <c r="E14" s="434">
        <v>25.83444905</v>
      </c>
      <c r="F14" s="434">
        <v>117.33453047</v>
      </c>
      <c r="G14" s="434">
        <v>88.325811780000009</v>
      </c>
      <c r="H14" s="434">
        <v>62.649565030000005</v>
      </c>
      <c r="I14" s="434">
        <v>38.421491110000005</v>
      </c>
      <c r="J14" s="434">
        <v>99.941999999999993</v>
      </c>
      <c r="K14" s="434">
        <v>76.834999999999994</v>
      </c>
      <c r="L14" s="434">
        <v>48.022999999999996</v>
      </c>
      <c r="M14" s="434">
        <v>23.564999999999998</v>
      </c>
    </row>
    <row r="15" spans="1:17" ht="15" customHeight="1">
      <c r="A15" s="74" t="s">
        <v>315</v>
      </c>
      <c r="B15" s="434">
        <v>60.862999999999992</v>
      </c>
      <c r="C15" s="434">
        <v>44.756985009999994</v>
      </c>
      <c r="D15" s="434">
        <v>28.715211439999997</v>
      </c>
      <c r="E15" s="434">
        <v>14.459962820000001</v>
      </c>
      <c r="F15" s="434">
        <v>56.065752149999994</v>
      </c>
      <c r="G15" s="434">
        <v>41.017170070000006</v>
      </c>
      <c r="H15" s="434">
        <v>28.928281330000004</v>
      </c>
      <c r="I15" s="434">
        <v>15.248172520000001</v>
      </c>
      <c r="J15" s="434">
        <v>65.141000000000005</v>
      </c>
      <c r="K15" s="434">
        <v>43.1</v>
      </c>
      <c r="L15" s="434">
        <v>28.075000000000003</v>
      </c>
      <c r="M15" s="434">
        <v>13.397</v>
      </c>
    </row>
    <row r="16" spans="1:17" s="81" customFormat="1" ht="15" customHeight="1">
      <c r="A16" s="78" t="s">
        <v>316</v>
      </c>
      <c r="B16" s="434">
        <v>18.352</v>
      </c>
      <c r="C16" s="434">
        <v>14.504523209999999</v>
      </c>
      <c r="D16" s="434">
        <v>9.2313417300000005</v>
      </c>
      <c r="E16" s="434">
        <v>4.7982008900000004</v>
      </c>
      <c r="F16" s="434">
        <v>19.698433309999999</v>
      </c>
      <c r="G16" s="434">
        <v>15.486086579999998</v>
      </c>
      <c r="H16" s="434">
        <v>11.12551217</v>
      </c>
      <c r="I16" s="434">
        <v>6.0502920599999994</v>
      </c>
      <c r="J16" s="434">
        <v>27.532999999999998</v>
      </c>
      <c r="K16" s="434">
        <v>23.36</v>
      </c>
      <c r="L16" s="434">
        <v>19.084</v>
      </c>
      <c r="M16" s="434">
        <v>4.532</v>
      </c>
    </row>
    <row r="17" spans="1:13" s="81" customFormat="1" ht="15" customHeight="1">
      <c r="A17" s="74" t="s">
        <v>317</v>
      </c>
      <c r="B17" s="434">
        <v>105.205</v>
      </c>
      <c r="C17" s="434">
        <v>78.879771180000006</v>
      </c>
      <c r="D17" s="434">
        <v>48.431735930000002</v>
      </c>
      <c r="E17" s="434">
        <v>23.105771730000001</v>
      </c>
      <c r="F17" s="434">
        <v>106.68677870999998</v>
      </c>
      <c r="G17" s="434">
        <v>83.538970730000003</v>
      </c>
      <c r="H17" s="434">
        <v>58.429335969999997</v>
      </c>
      <c r="I17" s="434">
        <v>25.41487613</v>
      </c>
      <c r="J17" s="434">
        <v>133.86799999999999</v>
      </c>
      <c r="K17" s="434">
        <v>101.05499999999998</v>
      </c>
      <c r="L17" s="434">
        <v>59.94</v>
      </c>
      <c r="M17" s="434">
        <v>25.991999999999997</v>
      </c>
    </row>
    <row r="18" spans="1:13" s="81" customFormat="1" ht="15" customHeight="1">
      <c r="A18" s="386" t="s">
        <v>78</v>
      </c>
      <c r="B18" s="435">
        <v>66.584000000000003</v>
      </c>
      <c r="C18" s="435">
        <v>47.673563430000016</v>
      </c>
      <c r="D18" s="435">
        <v>30.324603540000012</v>
      </c>
      <c r="E18" s="435">
        <v>13.358573750000005</v>
      </c>
      <c r="F18" s="435">
        <v>67.276183531713116</v>
      </c>
      <c r="G18" s="435">
        <v>48.100411321284817</v>
      </c>
      <c r="H18" s="435">
        <v>30.276421100856542</v>
      </c>
      <c r="I18" s="435">
        <v>14.474720300428281</v>
      </c>
      <c r="J18" s="435">
        <v>69.100000000000023</v>
      </c>
      <c r="K18" s="435">
        <v>48.580000000000027</v>
      </c>
      <c r="L18" s="435">
        <v>30.96700000000002</v>
      </c>
      <c r="M18" s="435">
        <v>14.363000000000007</v>
      </c>
    </row>
    <row r="19" spans="1:13" s="81" customFormat="1" ht="15" customHeight="1">
      <c r="A19" s="75" t="s">
        <v>231</v>
      </c>
      <c r="B19" s="389">
        <v>372.46100000000001</v>
      </c>
      <c r="C19" s="389">
        <v>273.23154027000004</v>
      </c>
      <c r="D19" s="389">
        <v>172.35925606000001</v>
      </c>
      <c r="E19" s="389">
        <v>81.556958240000014</v>
      </c>
      <c r="F19" s="389">
        <v>367.06167817171308</v>
      </c>
      <c r="G19" s="389">
        <v>276.46845048128483</v>
      </c>
      <c r="H19" s="389">
        <v>191.40911560085655</v>
      </c>
      <c r="I19" s="389">
        <v>99.609552120428276</v>
      </c>
      <c r="J19" s="389">
        <v>395.584</v>
      </c>
      <c r="K19" s="389">
        <v>292.93</v>
      </c>
      <c r="L19" s="389">
        <v>186.08900000000003</v>
      </c>
      <c r="M19" s="389">
        <v>81.84899999999999</v>
      </c>
    </row>
    <row r="20" spans="1:13" ht="15" customHeight="1">
      <c r="A20" s="76"/>
      <c r="B20" s="455"/>
      <c r="C20" s="455"/>
      <c r="D20" s="455"/>
      <c r="E20" s="455"/>
      <c r="F20" s="77"/>
      <c r="G20" s="77"/>
      <c r="H20" s="77"/>
      <c r="I20" s="77"/>
      <c r="J20" s="77"/>
      <c r="K20" s="77"/>
      <c r="L20" s="77"/>
      <c r="M20" s="77"/>
    </row>
    <row r="21" spans="1:13" ht="15" customHeight="1">
      <c r="A21" s="76"/>
      <c r="B21" s="77"/>
      <c r="C21" s="77"/>
      <c r="D21" s="77"/>
      <c r="E21" s="77"/>
      <c r="F21" s="77"/>
      <c r="G21" s="77"/>
      <c r="H21" s="77"/>
      <c r="I21" s="77"/>
      <c r="J21" s="77"/>
      <c r="K21" s="77"/>
      <c r="L21" s="77"/>
      <c r="M21" s="77"/>
    </row>
    <row r="22" spans="1:13" ht="15" customHeight="1">
      <c r="B22" s="77"/>
      <c r="C22" s="77"/>
      <c r="D22" s="77"/>
      <c r="E22" s="77"/>
      <c r="F22" s="77"/>
      <c r="G22" s="77"/>
      <c r="H22" s="77"/>
      <c r="I22" s="77"/>
      <c r="J22" s="77"/>
      <c r="K22" s="77"/>
      <c r="L22" s="77"/>
      <c r="M22" s="77"/>
    </row>
    <row r="23" spans="1:13" ht="15" customHeight="1">
      <c r="B23" s="77"/>
      <c r="C23" s="77"/>
      <c r="D23" s="77"/>
      <c r="E23" s="77"/>
      <c r="F23" s="77"/>
      <c r="G23" s="77"/>
      <c r="H23" s="77"/>
      <c r="I23" s="77"/>
      <c r="J23" s="77"/>
      <c r="K23" s="77"/>
      <c r="L23" s="77"/>
      <c r="M23" s="77"/>
    </row>
    <row r="24" spans="1:13" ht="15" customHeight="1">
      <c r="B24" s="77"/>
      <c r="C24" s="77"/>
      <c r="D24" s="77"/>
      <c r="E24" s="77"/>
      <c r="F24" s="77"/>
      <c r="G24" s="77"/>
      <c r="H24" s="77"/>
      <c r="I24" s="77"/>
      <c r="J24" s="77"/>
      <c r="K24" s="77"/>
      <c r="L24" s="77"/>
      <c r="M24" s="77"/>
    </row>
    <row r="25" spans="1:13" ht="15" customHeight="1">
      <c r="B25" s="77"/>
      <c r="C25" s="77"/>
      <c r="D25" s="77"/>
      <c r="E25" s="77"/>
      <c r="F25" s="77"/>
      <c r="G25" s="77"/>
      <c r="H25" s="77"/>
      <c r="I25" s="77"/>
      <c r="J25" s="77"/>
      <c r="K25" s="77"/>
      <c r="L25" s="77"/>
      <c r="M25" s="77"/>
    </row>
    <row r="26" spans="1:13" ht="15" customHeight="1">
      <c r="A26" s="75"/>
      <c r="B26" s="83"/>
      <c r="C26" s="83"/>
      <c r="D26" s="83"/>
      <c r="E26" s="83"/>
      <c r="F26" s="83"/>
      <c r="G26" s="83"/>
      <c r="H26" s="83"/>
      <c r="I26" s="83"/>
      <c r="J26" s="83"/>
      <c r="K26" s="83"/>
      <c r="L26" s="83"/>
      <c r="M26" s="83"/>
    </row>
    <row r="27" spans="1:13" ht="15" customHeight="1">
      <c r="A27" s="71"/>
      <c r="B27" s="77"/>
      <c r="C27" s="77"/>
      <c r="D27" s="77"/>
      <c r="E27" s="77"/>
      <c r="F27" s="77"/>
      <c r="G27" s="77"/>
      <c r="H27" s="77"/>
      <c r="I27" s="77"/>
      <c r="J27" s="77"/>
      <c r="K27" s="77"/>
      <c r="L27" s="77"/>
      <c r="M27" s="77"/>
    </row>
    <row r="28" spans="1:13" ht="15" customHeight="1">
      <c r="A28" s="84"/>
      <c r="B28" s="77"/>
      <c r="C28" s="77"/>
      <c r="D28" s="77"/>
      <c r="E28" s="77"/>
      <c r="F28" s="77"/>
      <c r="G28" s="77"/>
      <c r="H28" s="77"/>
      <c r="I28" s="77"/>
      <c r="J28" s="77"/>
      <c r="K28" s="77"/>
      <c r="L28" s="77"/>
      <c r="M28" s="77"/>
    </row>
    <row r="29" spans="1:13" ht="15" customHeight="1">
      <c r="B29" s="77"/>
      <c r="C29" s="77"/>
      <c r="D29" s="77"/>
      <c r="E29" s="77"/>
      <c r="F29" s="77"/>
      <c r="G29" s="77"/>
      <c r="H29" s="77"/>
      <c r="I29" s="77"/>
      <c r="J29" s="77"/>
      <c r="K29" s="77"/>
      <c r="L29" s="77"/>
      <c r="M29" s="77"/>
    </row>
    <row r="30" spans="1:13" ht="15" customHeight="1">
      <c r="A30" s="84"/>
      <c r="B30" s="77"/>
      <c r="C30" s="77"/>
      <c r="D30" s="77"/>
      <c r="E30" s="77"/>
      <c r="F30" s="77"/>
      <c r="G30" s="77"/>
      <c r="H30" s="77"/>
      <c r="I30" s="77"/>
      <c r="J30" s="77"/>
      <c r="K30" s="77"/>
      <c r="L30" s="77"/>
      <c r="M30" s="77"/>
    </row>
    <row r="31" spans="1:13" ht="15" customHeight="1">
      <c r="B31" s="77"/>
      <c r="C31" s="77"/>
      <c r="D31" s="77"/>
      <c r="E31" s="77"/>
      <c r="F31" s="77"/>
      <c r="G31" s="77"/>
      <c r="H31" s="77"/>
      <c r="I31" s="77"/>
      <c r="J31" s="77"/>
      <c r="K31" s="77"/>
      <c r="L31" s="77"/>
      <c r="M31" s="77"/>
    </row>
    <row r="32" spans="1:13" ht="15" customHeight="1">
      <c r="B32" s="77"/>
      <c r="C32" s="77"/>
      <c r="D32" s="77"/>
      <c r="E32" s="77"/>
      <c r="F32" s="77"/>
      <c r="G32" s="77"/>
      <c r="H32" s="77"/>
      <c r="I32" s="77"/>
      <c r="J32" s="77"/>
      <c r="K32" s="77"/>
      <c r="L32" s="77"/>
      <c r="M32" s="77"/>
    </row>
    <row r="33" spans="1:13" ht="15" customHeight="1">
      <c r="A33" s="75"/>
      <c r="B33" s="83"/>
      <c r="C33" s="83"/>
      <c r="D33" s="83"/>
      <c r="E33" s="83"/>
      <c r="F33" s="83"/>
      <c r="G33" s="83"/>
      <c r="H33" s="83"/>
      <c r="I33" s="83"/>
      <c r="J33" s="83"/>
      <c r="K33" s="83"/>
      <c r="L33" s="83"/>
      <c r="M33" s="83"/>
    </row>
    <row r="34" spans="1:13" ht="15" customHeight="1">
      <c r="A34" s="85"/>
      <c r="B34" s="595"/>
      <c r="C34" s="595"/>
      <c r="D34" s="595"/>
      <c r="E34" s="595"/>
      <c r="F34" s="595"/>
      <c r="G34" s="595"/>
      <c r="H34" s="595"/>
      <c r="I34" s="595"/>
      <c r="J34" s="595"/>
      <c r="K34" s="595"/>
      <c r="L34" s="595"/>
      <c r="M34" s="595"/>
    </row>
    <row r="35" spans="1:13" ht="15" customHeight="1">
      <c r="B35" s="77"/>
      <c r="C35" s="77"/>
      <c r="D35" s="77"/>
      <c r="E35" s="77"/>
      <c r="F35" s="77"/>
      <c r="G35" s="77"/>
      <c r="H35" s="77"/>
      <c r="I35" s="77"/>
      <c r="J35" s="77"/>
      <c r="K35" s="77"/>
      <c r="L35" s="77"/>
      <c r="M35" s="77"/>
    </row>
    <row r="36" spans="1:13" s="75" customFormat="1" ht="15" customHeight="1">
      <c r="B36" s="83"/>
      <c r="C36" s="83"/>
      <c r="D36" s="83"/>
      <c r="E36" s="83"/>
      <c r="F36" s="83"/>
      <c r="G36" s="83"/>
      <c r="H36" s="83"/>
      <c r="I36" s="83"/>
      <c r="J36" s="83"/>
      <c r="K36" s="83"/>
      <c r="L36" s="83"/>
      <c r="M36" s="83"/>
    </row>
    <row r="37" spans="1:13" ht="15" customHeight="1">
      <c r="A37" s="76"/>
      <c r="B37" s="77"/>
      <c r="C37" s="77"/>
      <c r="D37" s="77"/>
      <c r="E37" s="77"/>
      <c r="F37" s="77"/>
      <c r="G37" s="77"/>
      <c r="H37" s="77"/>
      <c r="I37" s="77"/>
      <c r="J37" s="77"/>
      <c r="K37" s="77"/>
      <c r="L37" s="77"/>
      <c r="M37" s="77"/>
    </row>
    <row r="38" spans="1:13" ht="15" customHeight="1">
      <c r="B38" s="77"/>
      <c r="C38" s="77"/>
      <c r="D38" s="77"/>
      <c r="E38" s="77"/>
      <c r="F38" s="77"/>
      <c r="G38" s="77"/>
      <c r="H38" s="77"/>
      <c r="I38" s="77"/>
      <c r="J38" s="77"/>
      <c r="K38" s="77"/>
      <c r="L38" s="77"/>
      <c r="M38" s="77"/>
    </row>
    <row r="39" spans="1:13" ht="15" customHeight="1"/>
    <row r="40" spans="1:13" ht="15" customHeight="1"/>
    <row r="41" spans="1:13" ht="15" customHeight="1">
      <c r="A41" s="236"/>
    </row>
    <row r="42" spans="1:13" ht="15" customHeight="1">
      <c r="A42" s="236"/>
    </row>
    <row r="43" spans="1:13" ht="15" customHeight="1">
      <c r="A43" s="236"/>
    </row>
    <row r="44" spans="1:13" ht="15" customHeight="1">
      <c r="A44" s="236"/>
    </row>
    <row r="45" spans="1:13" ht="15" customHeight="1"/>
    <row r="46" spans="1:13" ht="15" customHeight="1"/>
    <row r="47" spans="1:13" ht="15" customHeight="1"/>
    <row r="48" spans="1:1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pageMargins left="0.7" right="0.7" top="0.75" bottom="0.75" header="0.3" footer="0.3"/>
  <pageSetup paperSize="9" scale="4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81A5B-D1A2-473B-A633-F1D55855BFEF}">
  <sheetPr codeName="Sheet53">
    <tabColor rgb="FF0070C0"/>
  </sheetPr>
  <dimension ref="A2:N119"/>
  <sheetViews>
    <sheetView view="pageBreakPreview" zoomScaleNormal="60" zoomScaleSheetLayoutView="100" workbookViewId="0"/>
  </sheetViews>
  <sheetFormatPr defaultColWidth="9.140625" defaultRowHeight="14.25"/>
  <cols>
    <col min="1" max="1" width="31.7109375" style="74" bestFit="1" customWidth="1"/>
    <col min="2" max="13" width="12.7109375" style="74" customWidth="1"/>
    <col min="14" max="16384" width="9.140625" style="74"/>
  </cols>
  <sheetData>
    <row r="2" spans="1:14">
      <c r="B2" s="374"/>
      <c r="C2" s="374"/>
      <c r="D2" s="374"/>
      <c r="E2" s="374"/>
      <c r="F2" s="374"/>
      <c r="G2" s="374"/>
      <c r="H2" s="374"/>
      <c r="I2" s="374"/>
      <c r="J2" s="374"/>
      <c r="K2" s="374"/>
      <c r="L2" s="374"/>
    </row>
    <row r="3" spans="1:14" ht="15" customHeight="1">
      <c r="F3" s="374"/>
    </row>
    <row r="4" spans="1:14" ht="15" customHeight="1">
      <c r="A4" s="88" t="s">
        <v>312</v>
      </c>
      <c r="B4" s="70"/>
      <c r="C4" s="70"/>
      <c r="D4" s="70"/>
      <c r="E4" s="70"/>
      <c r="F4" s="70"/>
      <c r="G4" s="70"/>
      <c r="H4" s="70"/>
      <c r="I4" s="70"/>
      <c r="J4" s="70"/>
      <c r="K4" s="70"/>
      <c r="L4" s="70"/>
      <c r="M4" s="70"/>
    </row>
    <row r="5" spans="1:14" ht="15">
      <c r="A5" s="70" t="s">
        <v>47</v>
      </c>
      <c r="B5" s="89" t="s">
        <v>4</v>
      </c>
      <c r="C5" s="89" t="s">
        <v>5</v>
      </c>
      <c r="D5" s="89" t="s">
        <v>6</v>
      </c>
      <c r="E5" s="89" t="s">
        <v>3</v>
      </c>
      <c r="F5" s="89" t="s">
        <v>18</v>
      </c>
      <c r="G5" s="89" t="s">
        <v>19</v>
      </c>
      <c r="H5" s="89" t="s">
        <v>20</v>
      </c>
      <c r="I5" s="89" t="s">
        <v>21</v>
      </c>
      <c r="J5" s="89" t="s">
        <v>58</v>
      </c>
      <c r="K5" s="89" t="s">
        <v>59</v>
      </c>
      <c r="L5" s="89" t="s">
        <v>60</v>
      </c>
      <c r="M5" s="89" t="s">
        <v>61</v>
      </c>
    </row>
    <row r="6" spans="1:14" ht="15" customHeight="1">
      <c r="A6" s="392" t="s">
        <v>410</v>
      </c>
      <c r="B6" s="393">
        <v>65.428967539999917</v>
      </c>
      <c r="C6" s="393">
        <v>49.674254390000051</v>
      </c>
      <c r="D6" s="393">
        <v>51.400213419999972</v>
      </c>
      <c r="E6" s="393">
        <v>55.379025237701164</v>
      </c>
      <c r="F6" s="393">
        <v>63.111421200000038</v>
      </c>
      <c r="G6" s="393">
        <v>41.237514830000002</v>
      </c>
      <c r="H6" s="393">
        <v>75.539519019999943</v>
      </c>
      <c r="I6" s="393">
        <v>27.218919449999991</v>
      </c>
      <c r="J6" s="393">
        <v>99.386576010896249</v>
      </c>
      <c r="K6" s="393">
        <v>58.476930954993776</v>
      </c>
      <c r="L6" s="393">
        <v>90.359218606283363</v>
      </c>
      <c r="M6" s="393">
        <v>77</v>
      </c>
      <c r="N6" s="374"/>
    </row>
    <row r="7" spans="1:14" ht="15" customHeight="1">
      <c r="A7" s="392" t="s">
        <v>129</v>
      </c>
      <c r="B7" s="393">
        <v>12.367520060000009</v>
      </c>
      <c r="C7" s="393">
        <v>12.857035149999989</v>
      </c>
      <c r="D7" s="393">
        <v>12.753166420000001</v>
      </c>
      <c r="E7" s="393">
        <v>13.311999999999999</v>
      </c>
      <c r="F7" s="393">
        <v>15.667999999999999</v>
      </c>
      <c r="G7" s="393">
        <v>19.460999999999999</v>
      </c>
      <c r="H7" s="393">
        <v>14.393000000000001</v>
      </c>
      <c r="I7" s="393">
        <v>14.874000000000001</v>
      </c>
      <c r="J7" s="393">
        <v>25.241957639999995</v>
      </c>
      <c r="K7" s="393">
        <v>23.906730443333327</v>
      </c>
      <c r="L7" s="393">
        <v>3.2732680966666639</v>
      </c>
      <c r="M7" s="393">
        <v>0</v>
      </c>
    </row>
    <row r="8" spans="1:14" ht="15" customHeight="1">
      <c r="A8" s="392" t="s">
        <v>201</v>
      </c>
      <c r="B8" s="393">
        <v>12.215012760000002</v>
      </c>
      <c r="C8" s="393">
        <v>10.311710459999999</v>
      </c>
      <c r="D8" s="393">
        <v>7.4140496599999999</v>
      </c>
      <c r="E8" s="393">
        <v>5.1762271200000001</v>
      </c>
      <c r="F8" s="393">
        <v>5.3633956300000012</v>
      </c>
      <c r="G8" s="393">
        <v>5.6104851699999996</v>
      </c>
      <c r="H8" s="393">
        <v>5.0360386499999992</v>
      </c>
      <c r="I8" s="393">
        <v>3.8400805499999997</v>
      </c>
      <c r="J8" s="393">
        <v>0</v>
      </c>
      <c r="K8" s="393">
        <v>0</v>
      </c>
      <c r="L8" s="393">
        <v>0</v>
      </c>
      <c r="M8" s="393">
        <v>0</v>
      </c>
      <c r="N8" s="374"/>
    </row>
    <row r="9" spans="1:14" ht="15" customHeight="1">
      <c r="A9" s="394" t="s">
        <v>35</v>
      </c>
      <c r="B9" s="395">
        <v>90.011500359999928</v>
      </c>
      <c r="C9" s="395">
        <v>72.843000000000032</v>
      </c>
      <c r="D9" s="395">
        <v>71.567429499999974</v>
      </c>
      <c r="E9" s="395">
        <v>73.867252357701176</v>
      </c>
      <c r="F9" s="395">
        <v>84.142816830000029</v>
      </c>
      <c r="G9" s="395">
        <v>66.308999999999997</v>
      </c>
      <c r="H9" s="395">
        <v>94.968557669999939</v>
      </c>
      <c r="I9" s="395">
        <v>45.932999999999993</v>
      </c>
      <c r="J9" s="395">
        <v>124.62853365089624</v>
      </c>
      <c r="K9" s="395">
        <v>82.383661398327106</v>
      </c>
      <c r="L9" s="395">
        <v>93.632486702950033</v>
      </c>
      <c r="M9" s="395">
        <v>77</v>
      </c>
    </row>
    <row r="10" spans="1:14" ht="15" customHeight="1">
      <c r="A10" s="396" t="s">
        <v>203</v>
      </c>
      <c r="B10" s="397">
        <v>0</v>
      </c>
      <c r="C10" s="397">
        <v>0</v>
      </c>
      <c r="D10" s="397">
        <v>0</v>
      </c>
      <c r="E10" s="397">
        <v>0</v>
      </c>
      <c r="F10" s="397">
        <v>0</v>
      </c>
      <c r="G10" s="397">
        <v>0</v>
      </c>
      <c r="H10" s="397">
        <v>0</v>
      </c>
      <c r="I10" s="397">
        <v>0</v>
      </c>
      <c r="J10" s="397">
        <v>0</v>
      </c>
      <c r="K10" s="397">
        <v>0</v>
      </c>
      <c r="L10" s="397">
        <v>0</v>
      </c>
      <c r="M10" s="397">
        <v>-3</v>
      </c>
    </row>
    <row r="11" spans="1:14" ht="15" customHeight="1" thickBot="1">
      <c r="A11" s="392" t="s">
        <v>202</v>
      </c>
      <c r="B11" s="393">
        <v>110.29449964000008</v>
      </c>
      <c r="C11" s="393">
        <v>5.01</v>
      </c>
      <c r="D11" s="393">
        <v>4.3535705000000009</v>
      </c>
      <c r="E11" s="393">
        <v>42.190747642298845</v>
      </c>
      <c r="F11" s="393">
        <v>2.7961519999999997</v>
      </c>
      <c r="G11" s="393">
        <v>24.093</v>
      </c>
      <c r="H11" s="393">
        <v>189.08044233000001</v>
      </c>
      <c r="I11" s="393">
        <v>56.6</v>
      </c>
      <c r="J11" s="393">
        <v>332.148744079869</v>
      </c>
      <c r="K11" s="393">
        <v>354.52234411374684</v>
      </c>
      <c r="L11" s="393">
        <v>34.829246276165229</v>
      </c>
      <c r="M11" s="393">
        <v>317</v>
      </c>
    </row>
    <row r="12" spans="1:14" ht="15" customHeight="1" thickBot="1">
      <c r="A12" s="398" t="s">
        <v>411</v>
      </c>
      <c r="B12" s="399">
        <v>200.30600000000001</v>
      </c>
      <c r="C12" s="399">
        <v>77.853000000000037</v>
      </c>
      <c r="D12" s="399">
        <v>75.920999999999978</v>
      </c>
      <c r="E12" s="399">
        <v>116.05800000000002</v>
      </c>
      <c r="F12" s="399">
        <v>86.938968830000036</v>
      </c>
      <c r="G12" s="399">
        <v>90.402000000000001</v>
      </c>
      <c r="H12" s="399">
        <v>284.04899999999998</v>
      </c>
      <c r="I12" s="399">
        <v>102.53299999999999</v>
      </c>
      <c r="J12" s="399">
        <v>456.77727773076526</v>
      </c>
      <c r="K12" s="399">
        <v>436.90600551207393</v>
      </c>
      <c r="L12" s="399">
        <v>128.46173297911525</v>
      </c>
      <c r="M12" s="399">
        <v>391</v>
      </c>
    </row>
    <row r="13" spans="1:14" ht="15" customHeight="1">
      <c r="A13" s="76"/>
      <c r="B13" s="77"/>
      <c r="C13" s="77"/>
      <c r="D13" s="77"/>
      <c r="E13" s="77"/>
      <c r="F13" s="77"/>
      <c r="G13" s="77"/>
      <c r="H13" s="77"/>
      <c r="I13" s="77"/>
      <c r="J13" s="77"/>
      <c r="K13" s="77"/>
      <c r="L13" s="77"/>
      <c r="M13" s="77"/>
    </row>
    <row r="14" spans="1:14" ht="15" customHeight="1">
      <c r="A14" s="88" t="s">
        <v>312</v>
      </c>
      <c r="B14" s="70"/>
      <c r="C14" s="70"/>
      <c r="D14" s="70"/>
      <c r="E14" s="70"/>
      <c r="F14" s="70"/>
      <c r="G14" s="70"/>
      <c r="H14" s="70"/>
      <c r="I14" s="70"/>
      <c r="J14" s="70"/>
      <c r="K14" s="70"/>
      <c r="L14" s="70"/>
      <c r="M14" s="70"/>
    </row>
    <row r="15" spans="1:14" ht="15">
      <c r="A15" s="70" t="s">
        <v>47</v>
      </c>
      <c r="B15" s="89" t="s">
        <v>0</v>
      </c>
      <c r="C15" s="89" t="s">
        <v>1</v>
      </c>
      <c r="D15" s="89" t="s">
        <v>2</v>
      </c>
      <c r="E15" s="89" t="s">
        <v>3</v>
      </c>
      <c r="F15" s="89" t="s">
        <v>41</v>
      </c>
      <c r="G15" s="89" t="s">
        <v>42</v>
      </c>
      <c r="H15" s="89" t="s">
        <v>43</v>
      </c>
      <c r="I15" s="89" t="s">
        <v>21</v>
      </c>
      <c r="J15" s="89" t="s">
        <v>191</v>
      </c>
      <c r="K15" s="89" t="s">
        <v>192</v>
      </c>
      <c r="L15" s="89" t="s">
        <v>193</v>
      </c>
      <c r="M15" s="89" t="s">
        <v>61</v>
      </c>
    </row>
    <row r="16" spans="1:14" ht="15" customHeight="1">
      <c r="A16" s="392" t="s">
        <v>410</v>
      </c>
      <c r="B16" s="393">
        <v>221.8824605877011</v>
      </c>
      <c r="C16" s="393">
        <v>156.45349304770119</v>
      </c>
      <c r="D16" s="393">
        <v>106.77923865770114</v>
      </c>
      <c r="E16" s="393">
        <v>55.379025237701164</v>
      </c>
      <c r="F16" s="393">
        <v>207.10737449999996</v>
      </c>
      <c r="G16" s="393">
        <v>143.99595329999994</v>
      </c>
      <c r="H16" s="393">
        <v>102.75843846999993</v>
      </c>
      <c r="I16" s="393">
        <v>27.218919449999991</v>
      </c>
      <c r="J16" s="393">
        <v>325.22272557217337</v>
      </c>
      <c r="K16" s="393">
        <v>225.83614956127713</v>
      </c>
      <c r="L16" s="393">
        <v>167.35921860628338</v>
      </c>
      <c r="M16" s="393">
        <v>77</v>
      </c>
    </row>
    <row r="17" spans="1:14" ht="15" customHeight="1">
      <c r="A17" s="392" t="s">
        <v>129</v>
      </c>
      <c r="B17" s="393">
        <v>51.289721629999995</v>
      </c>
      <c r="C17" s="393">
        <v>38.922201569999991</v>
      </c>
      <c r="D17" s="393">
        <v>26.065166420000001</v>
      </c>
      <c r="E17" s="393">
        <v>13.311999999999999</v>
      </c>
      <c r="F17" s="393">
        <v>64.396000000000001</v>
      </c>
      <c r="G17" s="393">
        <v>48.728000000000002</v>
      </c>
      <c r="H17" s="393">
        <v>29.267000000000003</v>
      </c>
      <c r="I17" s="393">
        <v>14.874000000000001</v>
      </c>
      <c r="J17" s="393">
        <v>52.421956179999988</v>
      </c>
      <c r="K17" s="393">
        <v>27.179998539999993</v>
      </c>
      <c r="L17" s="393">
        <v>3.2732680966666639</v>
      </c>
      <c r="M17" s="393">
        <v>0</v>
      </c>
    </row>
    <row r="18" spans="1:14" ht="15" customHeight="1">
      <c r="A18" s="392" t="s">
        <v>201</v>
      </c>
      <c r="B18" s="393">
        <v>35.117000000000004</v>
      </c>
      <c r="C18" s="393">
        <v>22.901987239999997</v>
      </c>
      <c r="D18" s="393">
        <v>12.59027678</v>
      </c>
      <c r="E18" s="393">
        <v>5.1762271200000001</v>
      </c>
      <c r="F18" s="393">
        <v>19.849999999999998</v>
      </c>
      <c r="G18" s="393">
        <v>14.486604369999998</v>
      </c>
      <c r="H18" s="393">
        <v>8.876119199999998</v>
      </c>
      <c r="I18" s="393">
        <v>3.8400805499999997</v>
      </c>
      <c r="J18" s="393">
        <v>0</v>
      </c>
      <c r="K18" s="393">
        <v>0</v>
      </c>
      <c r="L18" s="393">
        <v>0</v>
      </c>
      <c r="M18" s="393">
        <v>0</v>
      </c>
    </row>
    <row r="19" spans="1:14" ht="15" customHeight="1">
      <c r="A19" s="394" t="s">
        <v>35</v>
      </c>
      <c r="B19" s="395">
        <v>308.28918221770112</v>
      </c>
      <c r="C19" s="395">
        <v>218.27768185770117</v>
      </c>
      <c r="D19" s="395">
        <v>145.43468185770115</v>
      </c>
      <c r="E19" s="395">
        <v>73.867252357701176</v>
      </c>
      <c r="F19" s="395">
        <v>291.35337449999997</v>
      </c>
      <c r="G19" s="395">
        <v>207.21055766999996</v>
      </c>
      <c r="H19" s="395">
        <v>140.90155766999993</v>
      </c>
      <c r="I19" s="395">
        <v>45.932999999999993</v>
      </c>
      <c r="J19" s="395">
        <v>377.64468175217337</v>
      </c>
      <c r="K19" s="395">
        <v>253.01614810127711</v>
      </c>
      <c r="L19" s="395">
        <v>170.63248670295005</v>
      </c>
      <c r="M19" s="395">
        <v>77</v>
      </c>
    </row>
    <row r="20" spans="1:14" ht="15" customHeight="1">
      <c r="A20" s="396" t="s">
        <v>203</v>
      </c>
      <c r="B20" s="393">
        <v>0</v>
      </c>
      <c r="C20" s="393">
        <v>0</v>
      </c>
      <c r="D20" s="393">
        <v>0</v>
      </c>
      <c r="E20" s="393">
        <v>0</v>
      </c>
      <c r="F20" s="393">
        <v>0</v>
      </c>
      <c r="G20" s="393">
        <v>0</v>
      </c>
      <c r="H20" s="393">
        <v>0</v>
      </c>
      <c r="I20" s="393">
        <v>0</v>
      </c>
      <c r="J20" s="393">
        <v>-3</v>
      </c>
      <c r="K20" s="393">
        <v>-3</v>
      </c>
      <c r="L20" s="393">
        <v>-3</v>
      </c>
      <c r="M20" s="393">
        <v>-3</v>
      </c>
    </row>
    <row r="21" spans="1:14" ht="15" customHeight="1" thickBot="1">
      <c r="A21" s="392" t="s">
        <v>202</v>
      </c>
      <c r="B21" s="393">
        <v>161.84881778229894</v>
      </c>
      <c r="C21" s="393">
        <v>51.554318142298847</v>
      </c>
      <c r="D21" s="393">
        <v>46.544318142298849</v>
      </c>
      <c r="E21" s="393">
        <v>42.190747642298845</v>
      </c>
      <c r="F21" s="393">
        <v>272.56959433000003</v>
      </c>
      <c r="G21" s="393">
        <v>269.77344233000002</v>
      </c>
      <c r="H21" s="393">
        <v>245.68044233000001</v>
      </c>
      <c r="I21" s="393">
        <v>56.6</v>
      </c>
      <c r="J21" s="429">
        <v>1038.5003344697811</v>
      </c>
      <c r="K21" s="393">
        <v>706.35159038991208</v>
      </c>
      <c r="L21" s="393">
        <v>351.82924627616524</v>
      </c>
      <c r="M21" s="393">
        <v>317</v>
      </c>
    </row>
    <row r="22" spans="1:14" ht="15" customHeight="1" thickBot="1">
      <c r="A22" s="398" t="s">
        <v>411</v>
      </c>
      <c r="B22" s="399">
        <v>470.13800000000003</v>
      </c>
      <c r="C22" s="399">
        <v>269.83199999999999</v>
      </c>
      <c r="D22" s="399">
        <v>191.97899999999998</v>
      </c>
      <c r="E22" s="399">
        <v>116.05800000000002</v>
      </c>
      <c r="F22" s="399">
        <v>563.92296882999995</v>
      </c>
      <c r="G22" s="399">
        <v>476.98399999999998</v>
      </c>
      <c r="H22" s="399">
        <v>386.58199999999994</v>
      </c>
      <c r="I22" s="399">
        <v>102.53299999999999</v>
      </c>
      <c r="J22" s="399">
        <v>1413.1450162219544</v>
      </c>
      <c r="K22" s="399">
        <v>956.36773849118913</v>
      </c>
      <c r="L22" s="399">
        <v>519.46173297911525</v>
      </c>
      <c r="M22" s="399">
        <v>391</v>
      </c>
    </row>
    <row r="23" spans="1:14" ht="15" customHeight="1">
      <c r="A23" s="411"/>
      <c r="B23" s="412"/>
      <c r="C23" s="412"/>
      <c r="D23" s="412"/>
      <c r="E23" s="412"/>
      <c r="F23" s="412"/>
      <c r="G23" s="412"/>
      <c r="H23" s="412"/>
      <c r="I23" s="412"/>
      <c r="J23" s="412"/>
      <c r="K23" s="412"/>
      <c r="L23" s="412"/>
      <c r="M23" s="412"/>
    </row>
    <row r="24" spans="1:14" ht="15" customHeight="1">
      <c r="A24" s="88" t="s">
        <v>322</v>
      </c>
      <c r="B24" s="89" t="s">
        <v>4</v>
      </c>
      <c r="C24" s="89" t="s">
        <v>5</v>
      </c>
      <c r="D24" s="89" t="s">
        <v>6</v>
      </c>
      <c r="E24" s="89" t="s">
        <v>3</v>
      </c>
      <c r="F24" s="89" t="s">
        <v>18</v>
      </c>
      <c r="G24" s="89" t="s">
        <v>19</v>
      </c>
      <c r="H24" s="89" t="s">
        <v>20</v>
      </c>
      <c r="I24" s="89" t="s">
        <v>21</v>
      </c>
      <c r="J24" s="89" t="s">
        <v>58</v>
      </c>
      <c r="K24" s="89" t="s">
        <v>59</v>
      </c>
      <c r="L24" s="89" t="s">
        <v>60</v>
      </c>
      <c r="M24" s="89" t="s">
        <v>61</v>
      </c>
    </row>
    <row r="25" spans="1:14" ht="15" customHeight="1">
      <c r="A25" s="392" t="s">
        <v>412</v>
      </c>
      <c r="B25" s="598">
        <v>37479.733</v>
      </c>
      <c r="C25" s="598">
        <v>38739.713499999998</v>
      </c>
      <c r="D25" s="598">
        <v>38455.2235</v>
      </c>
      <c r="E25" s="598">
        <v>38488.697500000002</v>
      </c>
      <c r="F25" s="598">
        <v>38802.840500000006</v>
      </c>
      <c r="G25" s="598">
        <v>38478.042000000001</v>
      </c>
      <c r="H25" s="598">
        <v>37942.508499999996</v>
      </c>
      <c r="I25" s="598">
        <v>37323.758000000002</v>
      </c>
      <c r="J25" s="598">
        <v>36415.142999999996</v>
      </c>
      <c r="K25" s="598">
        <v>36734.835000000006</v>
      </c>
      <c r="L25" s="598">
        <v>38438.078500000003</v>
      </c>
      <c r="M25" s="598">
        <v>39378.180500000002</v>
      </c>
      <c r="N25" s="410"/>
    </row>
    <row r="26" spans="1:14" ht="15" customHeight="1">
      <c r="A26" s="392" t="s">
        <v>247</v>
      </c>
      <c r="B26" s="599">
        <v>6.9828637829410277E-3</v>
      </c>
      <c r="C26" s="599">
        <v>5.1290265107407215E-3</v>
      </c>
      <c r="D26" s="599">
        <v>5.3465000321737798E-3</v>
      </c>
      <c r="E26" s="599">
        <v>5.7553545674234536E-3</v>
      </c>
      <c r="F26" s="599">
        <v>6.5058557968198259E-3</v>
      </c>
      <c r="G26" s="599">
        <v>4.2868620840946121E-3</v>
      </c>
      <c r="H26" s="599">
        <v>7.9635766855003752E-3</v>
      </c>
      <c r="I26" s="599">
        <v>2.9170609722632954E-3</v>
      </c>
      <c r="J26" s="599">
        <v>1.0917060082493293E-2</v>
      </c>
      <c r="K26" s="599">
        <v>6.3674635756489732E-3</v>
      </c>
      <c r="L26" s="599">
        <v>9.4030942370111822E-3</v>
      </c>
      <c r="M26" s="599">
        <v>7.8215904363585307E-3</v>
      </c>
    </row>
    <row r="27" spans="1:14" ht="15" customHeight="1">
      <c r="A27" s="392" t="s">
        <v>129</v>
      </c>
      <c r="B27" s="599">
        <v>1.3199154924609532E-3</v>
      </c>
      <c r="C27" s="599">
        <v>1.3275302255397413E-3</v>
      </c>
      <c r="D27" s="599">
        <v>1.3265471121237926E-3</v>
      </c>
      <c r="E27" s="599">
        <v>1.3834710826470548E-3</v>
      </c>
      <c r="F27" s="599">
        <v>1.61513948959484E-3</v>
      </c>
      <c r="G27" s="599">
        <v>2.0230759143097768E-3</v>
      </c>
      <c r="H27" s="599">
        <v>1.5173482797005899E-3</v>
      </c>
      <c r="I27" s="599">
        <v>1.5940517029394521E-3</v>
      </c>
      <c r="J27" s="599">
        <v>2.7726880149832171E-3</v>
      </c>
      <c r="K27" s="599">
        <v>2.6031673144396401E-3</v>
      </c>
      <c r="L27" s="599">
        <v>3.4062765095468168E-4</v>
      </c>
      <c r="M27" s="599">
        <v>0</v>
      </c>
    </row>
    <row r="28" spans="1:14" ht="15" customHeight="1">
      <c r="A28" s="392" t="s">
        <v>201</v>
      </c>
      <c r="B28" s="599">
        <v>1.3036392505784396E-3</v>
      </c>
      <c r="C28" s="599">
        <v>1.0647172659136986E-3</v>
      </c>
      <c r="D28" s="599">
        <v>7.711877851912627E-4</v>
      </c>
      <c r="E28" s="599">
        <v>5.3794775674079383E-4</v>
      </c>
      <c r="F28" s="599">
        <v>5.5288690836950455E-4</v>
      </c>
      <c r="G28" s="599">
        <v>5.8324019397868528E-4</v>
      </c>
      <c r="H28" s="599">
        <v>5.3091256736491203E-4</v>
      </c>
      <c r="I28" s="599">
        <v>4.1154275515343331E-4</v>
      </c>
      <c r="J28" s="599">
        <v>0</v>
      </c>
      <c r="K28" s="599">
        <v>0</v>
      </c>
      <c r="L28" s="599">
        <v>0</v>
      </c>
      <c r="M28" s="599">
        <v>0</v>
      </c>
    </row>
    <row r="29" spans="1:14" ht="15" customHeight="1">
      <c r="A29" s="394" t="s">
        <v>313</v>
      </c>
      <c r="B29" s="403">
        <v>9.6064185259804209E-3</v>
      </c>
      <c r="C29" s="403">
        <v>7.5212740021941603E-3</v>
      </c>
      <c r="D29" s="403">
        <v>7.444234929488835E-3</v>
      </c>
      <c r="E29" s="403">
        <v>7.676773406811303E-3</v>
      </c>
      <c r="F29" s="403">
        <v>8.6738821947841705E-3</v>
      </c>
      <c r="G29" s="403">
        <v>6.8931781923830737E-3</v>
      </c>
      <c r="H29" s="403">
        <v>1.0011837532565876E-2</v>
      </c>
      <c r="I29" s="403">
        <v>4.922655430356181E-3</v>
      </c>
      <c r="J29" s="403">
        <v>1.3689748097476509E-2</v>
      </c>
      <c r="K29" s="403">
        <v>8.9706308900886142E-3</v>
      </c>
      <c r="L29" s="403">
        <v>9.7437218879658644E-3</v>
      </c>
      <c r="M29" s="403">
        <v>7.8215904363585307E-3</v>
      </c>
    </row>
    <row r="30" spans="1:14" ht="15" customHeight="1">
      <c r="A30" s="396" t="s">
        <v>203</v>
      </c>
      <c r="B30" s="599">
        <v>0</v>
      </c>
      <c r="C30" s="599">
        <v>0</v>
      </c>
      <c r="D30" s="599">
        <v>0</v>
      </c>
      <c r="E30" s="599">
        <v>0</v>
      </c>
      <c r="F30" s="599">
        <v>0</v>
      </c>
      <c r="G30" s="599">
        <v>0</v>
      </c>
      <c r="H30" s="599">
        <v>0</v>
      </c>
      <c r="I30" s="599">
        <v>0</v>
      </c>
      <c r="J30" s="599">
        <v>0</v>
      </c>
      <c r="K30" s="599">
        <v>0</v>
      </c>
      <c r="L30" s="599">
        <v>0</v>
      </c>
      <c r="M30" s="599">
        <v>-3.0473728972825443E-4</v>
      </c>
    </row>
    <row r="31" spans="1:14" ht="15" customHeight="1" thickBot="1">
      <c r="A31" s="392" t="s">
        <v>413</v>
      </c>
      <c r="B31" s="599">
        <v>1.1771108363018496E-2</v>
      </c>
      <c r="C31" s="599">
        <v>5.1729861141074258E-4</v>
      </c>
      <c r="D31" s="599">
        <v>4.5284568428005634E-4</v>
      </c>
      <c r="E31" s="599">
        <v>4.3847415353350256E-3</v>
      </c>
      <c r="F31" s="599">
        <v>2.8824199094393613E-4</v>
      </c>
      <c r="G31" s="599">
        <v>2.5045972973364913E-3</v>
      </c>
      <c r="H31" s="599">
        <v>1.9933362321576605E-2</v>
      </c>
      <c r="I31" s="599">
        <v>6.0658414943104066E-3</v>
      </c>
      <c r="J31" s="599">
        <v>3.6484683756960012E-2</v>
      </c>
      <c r="K31" s="599">
        <v>3.8603395835451207E-2</v>
      </c>
      <c r="L31" s="599">
        <v>3.6244523800704788E-3</v>
      </c>
      <c r="M31" s="599">
        <v>3.2200573614618887E-2</v>
      </c>
    </row>
    <row r="32" spans="1:14" ht="15" customHeight="1" thickBot="1">
      <c r="A32" s="398" t="s">
        <v>313</v>
      </c>
      <c r="B32" s="404">
        <v>2.1377526888998917E-2</v>
      </c>
      <c r="C32" s="404">
        <v>8.0385726136049038E-3</v>
      </c>
      <c r="D32" s="404">
        <v>7.8970806137688924E-3</v>
      </c>
      <c r="E32" s="404">
        <v>1.2061514942146329E-2</v>
      </c>
      <c r="F32" s="404">
        <v>8.9621241857281066E-3</v>
      </c>
      <c r="G32" s="404">
        <v>9.3977754897195658E-3</v>
      </c>
      <c r="H32" s="404">
        <v>2.9945199854142485E-2</v>
      </c>
      <c r="I32" s="404">
        <v>1.0988496924666587E-2</v>
      </c>
      <c r="J32" s="404">
        <v>5.0174431854436527E-2</v>
      </c>
      <c r="K32" s="404">
        <v>4.7574026725539814E-2</v>
      </c>
      <c r="L32" s="404">
        <v>1.3368174268036343E-2</v>
      </c>
      <c r="M32" s="404">
        <v>3.9717426761249161E-2</v>
      </c>
    </row>
    <row r="33" spans="1:14" ht="15" customHeight="1">
      <c r="A33" s="84"/>
      <c r="B33" s="77"/>
      <c r="C33" s="77"/>
      <c r="D33" s="77"/>
      <c r="E33" s="77"/>
      <c r="F33" s="77"/>
      <c r="G33" s="77"/>
      <c r="H33" s="77"/>
      <c r="I33" s="77"/>
      <c r="J33" s="77"/>
      <c r="K33" s="77"/>
      <c r="L33" s="77"/>
      <c r="M33" s="77"/>
    </row>
    <row r="34" spans="1:14" ht="15" customHeight="1">
      <c r="A34" s="88" t="s">
        <v>322</v>
      </c>
      <c r="B34" s="89" t="s">
        <v>0</v>
      </c>
      <c r="C34" s="89" t="s">
        <v>1</v>
      </c>
      <c r="D34" s="89" t="s">
        <v>2</v>
      </c>
      <c r="E34" s="89" t="s">
        <v>3</v>
      </c>
      <c r="F34" s="89" t="s">
        <v>41</v>
      </c>
      <c r="G34" s="89" t="s">
        <v>42</v>
      </c>
      <c r="H34" s="89" t="s">
        <v>43</v>
      </c>
      <c r="I34" s="89" t="s">
        <v>21</v>
      </c>
      <c r="J34" s="89" t="s">
        <v>191</v>
      </c>
      <c r="K34" s="89" t="s">
        <v>192</v>
      </c>
      <c r="L34" s="89" t="s">
        <v>193</v>
      </c>
      <c r="M34" s="89" t="s">
        <v>61</v>
      </c>
    </row>
    <row r="35" spans="1:14" ht="15" customHeight="1">
      <c r="A35" s="392" t="s">
        <v>412</v>
      </c>
      <c r="B35" s="598">
        <v>37454.057500000003</v>
      </c>
      <c r="C35" s="598">
        <v>38773.1875</v>
      </c>
      <c r="D35" s="598">
        <v>38714.038</v>
      </c>
      <c r="E35" s="598">
        <v>38488.697500000002</v>
      </c>
      <c r="F35" s="598">
        <v>37803.963000000003</v>
      </c>
      <c r="G35" s="598">
        <v>37859.291499999999</v>
      </c>
      <c r="H35" s="598">
        <v>37479.164499999999</v>
      </c>
      <c r="I35" s="598">
        <v>37323.758000000002</v>
      </c>
      <c r="J35" s="598">
        <v>38120.207999999999</v>
      </c>
      <c r="K35" s="598">
        <v>37674.937000000005</v>
      </c>
      <c r="L35" s="598">
        <v>38439.9</v>
      </c>
      <c r="M35" s="598">
        <v>39378.180500000002</v>
      </c>
      <c r="N35" s="410"/>
    </row>
    <row r="36" spans="1:14" ht="15" customHeight="1">
      <c r="A36" s="392" t="s">
        <v>247</v>
      </c>
      <c r="B36" s="599">
        <v>5.924123456789724E-3</v>
      </c>
      <c r="C36" s="599">
        <v>5.3801265990043997E-3</v>
      </c>
      <c r="D36" s="599">
        <v>5.5163059279789489E-3</v>
      </c>
      <c r="E36" s="599">
        <v>5.7553545674234536E-3</v>
      </c>
      <c r="F36" s="599">
        <v>5.4784567030710498E-3</v>
      </c>
      <c r="G36" s="599">
        <v>5.0712677599896424E-3</v>
      </c>
      <c r="H36" s="599">
        <v>5.483496755644056E-3</v>
      </c>
      <c r="I36" s="599">
        <v>2.9170609722632954E-3</v>
      </c>
      <c r="J36" s="599">
        <v>8.5315044863389349E-3</v>
      </c>
      <c r="K36" s="599">
        <v>7.9924451122958158E-3</v>
      </c>
      <c r="L36" s="599">
        <v>8.7075782510507762E-3</v>
      </c>
      <c r="M36" s="599">
        <v>7.8215904363585307E-3</v>
      </c>
    </row>
    <row r="37" spans="1:14" ht="15" customHeight="1">
      <c r="A37" s="392" t="s">
        <v>129</v>
      </c>
      <c r="B37" s="599">
        <v>1.3694036121453595E-3</v>
      </c>
      <c r="C37" s="599">
        <v>1.3384576328680736E-3</v>
      </c>
      <c r="D37" s="599">
        <v>1.3465485785802039E-3</v>
      </c>
      <c r="E37" s="599">
        <v>1.3834710826470548E-3</v>
      </c>
      <c r="F37" s="599">
        <v>1.7034192949559282E-3</v>
      </c>
      <c r="G37" s="599">
        <v>1.7161088887959423E-3</v>
      </c>
      <c r="H37" s="599">
        <v>1.5617744093521617E-3</v>
      </c>
      <c r="I37" s="599">
        <v>1.5940517029394521E-3</v>
      </c>
      <c r="J37" s="599">
        <v>1.3751749775342251E-3</v>
      </c>
      <c r="K37" s="599">
        <v>9.6191263845599314E-4</v>
      </c>
      <c r="L37" s="599">
        <v>1.7030575504445452E-4</v>
      </c>
      <c r="M37" s="599">
        <v>0</v>
      </c>
    </row>
    <row r="38" spans="1:14" ht="15" customHeight="1">
      <c r="A38" s="392" t="s">
        <v>201</v>
      </c>
      <c r="B38" s="599">
        <v>9.3760202082244365E-4</v>
      </c>
      <c r="C38" s="599">
        <v>7.8755410518329609E-4</v>
      </c>
      <c r="D38" s="599">
        <v>6.5042436441272279E-4</v>
      </c>
      <c r="E38" s="599">
        <v>5.3794775674079383E-4</v>
      </c>
      <c r="F38" s="599">
        <v>5.2507722536920256E-4</v>
      </c>
      <c r="G38" s="599">
        <v>5.1019107141329705E-4</v>
      </c>
      <c r="H38" s="599">
        <v>4.7365619369663369E-4</v>
      </c>
      <c r="I38" s="599">
        <v>4.1154275515343331E-4</v>
      </c>
      <c r="J38" s="599">
        <v>0</v>
      </c>
      <c r="K38" s="599">
        <v>0</v>
      </c>
      <c r="L38" s="599">
        <v>0</v>
      </c>
      <c r="M38" s="599">
        <v>0</v>
      </c>
    </row>
    <row r="39" spans="1:14" s="75" customFormat="1" ht="15" customHeight="1">
      <c r="A39" s="394" t="s">
        <v>313</v>
      </c>
      <c r="B39" s="403">
        <v>8.231129089757528E-3</v>
      </c>
      <c r="C39" s="403">
        <v>7.5061383370557686E-3</v>
      </c>
      <c r="D39" s="403">
        <v>7.5132788709718762E-3</v>
      </c>
      <c r="E39" s="403">
        <v>7.676773406811303E-3</v>
      </c>
      <c r="F39" s="403">
        <v>7.7069532233961808E-3</v>
      </c>
      <c r="G39" s="403">
        <v>7.2975677201988819E-3</v>
      </c>
      <c r="H39" s="403">
        <v>7.5189273586928514E-3</v>
      </c>
      <c r="I39" s="403">
        <v>4.922655430356181E-3</v>
      </c>
      <c r="J39" s="403">
        <v>9.9066794638731602E-3</v>
      </c>
      <c r="K39" s="403">
        <v>8.9543577507518075E-3</v>
      </c>
      <c r="L39" s="403">
        <v>8.877884006095231E-3</v>
      </c>
      <c r="M39" s="403">
        <v>7.8215904363585307E-3</v>
      </c>
    </row>
    <row r="40" spans="1:14" ht="15" customHeight="1">
      <c r="A40" s="396" t="s">
        <v>203</v>
      </c>
      <c r="B40" s="600">
        <v>0</v>
      </c>
      <c r="C40" s="600">
        <v>0</v>
      </c>
      <c r="D40" s="600">
        <v>0</v>
      </c>
      <c r="E40" s="600">
        <v>0</v>
      </c>
      <c r="F40" s="600">
        <v>0</v>
      </c>
      <c r="G40" s="600">
        <v>0</v>
      </c>
      <c r="H40" s="600">
        <v>0</v>
      </c>
      <c r="I40" s="600">
        <v>0</v>
      </c>
      <c r="J40" s="600">
        <v>-7.8698416336028394E-5</v>
      </c>
      <c r="K40" s="600">
        <v>-1.0617137860111085E-4</v>
      </c>
      <c r="L40" s="600">
        <v>-1.5608781500472165E-4</v>
      </c>
      <c r="M40" s="600">
        <v>-3.0473728972825443E-4</v>
      </c>
    </row>
    <row r="41" spans="1:14" ht="15" customHeight="1" thickBot="1">
      <c r="A41" s="392" t="s">
        <v>413</v>
      </c>
      <c r="B41" s="599">
        <v>4.3212625970443638E-3</v>
      </c>
      <c r="C41" s="599">
        <v>1.7728511708354766E-3</v>
      </c>
      <c r="D41" s="599">
        <v>2.4045189056382519E-3</v>
      </c>
      <c r="E41" s="599">
        <v>4.3847415353350256E-3</v>
      </c>
      <c r="F41" s="599">
        <v>7.2100799149020433E-3</v>
      </c>
      <c r="G41" s="599">
        <v>9.5009153329418932E-3</v>
      </c>
      <c r="H41" s="599">
        <v>1.3110241149052296E-2</v>
      </c>
      <c r="I41" s="599">
        <v>6.0658414943104066E-3</v>
      </c>
      <c r="J41" s="599">
        <v>2.724277722906919E-2</v>
      </c>
      <c r="K41" s="599">
        <v>2.4998107376261375E-2</v>
      </c>
      <c r="L41" s="599">
        <v>1.830541943533491E-2</v>
      </c>
      <c r="M41" s="599">
        <v>3.2200573614618887E-2</v>
      </c>
    </row>
    <row r="42" spans="1:14" ht="15" customHeight="1" thickBot="1">
      <c r="A42" s="398" t="s">
        <v>313</v>
      </c>
      <c r="B42" s="404">
        <v>1.2552391686801891E-2</v>
      </c>
      <c r="C42" s="404">
        <v>9.2789895078912443E-3</v>
      </c>
      <c r="D42" s="404">
        <v>9.9177977766101277E-3</v>
      </c>
      <c r="E42" s="404">
        <v>1.2061514942146329E-2</v>
      </c>
      <c r="F42" s="404">
        <v>1.4917033138298223E-2</v>
      </c>
      <c r="G42" s="404">
        <v>1.6798483053140776E-2</v>
      </c>
      <c r="H42" s="404">
        <v>2.0629168507745148E-2</v>
      </c>
      <c r="I42" s="404">
        <v>1.0988496924666587E-2</v>
      </c>
      <c r="J42" s="404">
        <v>3.7070758276606317E-2</v>
      </c>
      <c r="K42" s="404">
        <v>3.3846293748412068E-2</v>
      </c>
      <c r="L42" s="404">
        <v>2.7027215626425419E-2</v>
      </c>
      <c r="M42" s="404">
        <v>3.9717426761249161E-2</v>
      </c>
    </row>
    <row r="43" spans="1:14" ht="15" customHeight="1"/>
    <row r="44" spans="1:14" ht="15" customHeight="1"/>
    <row r="45" spans="1:14" ht="15" customHeight="1">
      <c r="A45" s="236"/>
    </row>
    <row r="46" spans="1:14" ht="15" customHeight="1">
      <c r="A46" s="236"/>
    </row>
    <row r="47" spans="1:14" ht="15" customHeight="1">
      <c r="A47" s="236"/>
    </row>
    <row r="48" spans="1:14" ht="15" customHeight="1">
      <c r="A48" s="236"/>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sheetData>
  <pageMargins left="0.7" right="0.7" top="0.75" bottom="0.75" header="0.3" footer="0.3"/>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89A2B-E6DD-442E-A244-DA4CEAC55E0A}">
  <sheetPr codeName="Sheet29">
    <tabColor rgb="FF8DB4E2"/>
  </sheetPr>
  <dimension ref="A1:H20"/>
  <sheetViews>
    <sheetView showGridLines="0" workbookViewId="0">
      <selection activeCell="B15" sqref="B15"/>
    </sheetView>
  </sheetViews>
  <sheetFormatPr defaultColWidth="9.140625" defaultRowHeight="14.25"/>
  <cols>
    <col min="1" max="1" width="79.42578125" style="310" bestFit="1" customWidth="1"/>
    <col min="2" max="8" width="6.5703125" style="310" bestFit="1" customWidth="1"/>
    <col min="9" max="16384" width="9.140625" style="310"/>
  </cols>
  <sheetData>
    <row r="1" spans="1:8" s="322" customFormat="1">
      <c r="A1" s="320" t="s">
        <v>85</v>
      </c>
      <c r="B1" s="321" t="s">
        <v>7</v>
      </c>
      <c r="C1" s="321" t="s">
        <v>8</v>
      </c>
      <c r="D1" s="321" t="s">
        <v>9</v>
      </c>
      <c r="E1" s="321" t="s">
        <v>80</v>
      </c>
      <c r="F1" s="321" t="s">
        <v>81</v>
      </c>
      <c r="G1" s="321" t="s">
        <v>82</v>
      </c>
      <c r="H1" s="321" t="s">
        <v>83</v>
      </c>
    </row>
    <row r="2" spans="1:8" s="322" customFormat="1">
      <c r="A2" s="323" t="e">
        <f>#REF!</f>
        <v>#REF!</v>
      </c>
      <c r="B2" s="317" t="e">
        <f>#REF!/1000</f>
        <v>#REF!</v>
      </c>
      <c r="C2" s="317" t="e">
        <f>#REF!/1000</f>
        <v>#REF!</v>
      </c>
      <c r="D2" s="317" t="e">
        <f>#REF!/1000</f>
        <v>#REF!</v>
      </c>
      <c r="E2" s="317" t="e">
        <f>#REF!/1000</f>
        <v>#REF!</v>
      </c>
      <c r="F2" s="317" t="e">
        <f>#REF!/1000</f>
        <v>#REF!</v>
      </c>
      <c r="G2" s="317" t="e">
        <f>#REF!/1000</f>
        <v>#REF!</v>
      </c>
      <c r="H2" s="317" t="e">
        <f>#REF!/1000</f>
        <v>#REF!</v>
      </c>
    </row>
    <row r="3" spans="1:8" s="322" customFormat="1">
      <c r="A3" s="323" t="e">
        <f>#REF!</f>
        <v>#REF!</v>
      </c>
      <c r="B3" s="317" t="e">
        <f>#REF!/1000</f>
        <v>#REF!</v>
      </c>
      <c r="C3" s="317" t="e">
        <f>#REF!/1000</f>
        <v>#REF!</v>
      </c>
      <c r="D3" s="317" t="e">
        <f>#REF!/1000</f>
        <v>#REF!</v>
      </c>
      <c r="E3" s="317" t="e">
        <f>#REF!/1000</f>
        <v>#REF!</v>
      </c>
      <c r="F3" s="317" t="e">
        <f>#REF!/1000</f>
        <v>#REF!</v>
      </c>
      <c r="G3" s="317" t="e">
        <f>#REF!/1000</f>
        <v>#REF!</v>
      </c>
      <c r="H3" s="317" t="e">
        <f>#REF!/1000</f>
        <v>#REF!</v>
      </c>
    </row>
    <row r="4" spans="1:8" s="322" customFormat="1">
      <c r="A4" s="325" t="str">
        <f>A7</f>
        <v>Management Adjustments</v>
      </c>
      <c r="B4" s="317" t="e">
        <f t="shared" ref="B4" si="0">-B20</f>
        <v>#REF!</v>
      </c>
      <c r="C4" s="317" t="e">
        <f t="shared" ref="C4:H4" si="1">-C20</f>
        <v>#REF!</v>
      </c>
      <c r="D4" s="317" t="e">
        <f t="shared" si="1"/>
        <v>#REF!</v>
      </c>
      <c r="E4" s="317" t="e">
        <f t="shared" si="1"/>
        <v>#REF!</v>
      </c>
      <c r="F4" s="317" t="e">
        <f t="shared" si="1"/>
        <v>#REF!</v>
      </c>
      <c r="G4" s="317" t="e">
        <f t="shared" si="1"/>
        <v>#REF!</v>
      </c>
      <c r="H4" s="317" t="e">
        <f t="shared" si="1"/>
        <v>#REF!</v>
      </c>
    </row>
    <row r="5" spans="1:8" s="322" customFormat="1">
      <c r="A5" s="326" t="s">
        <v>85</v>
      </c>
      <c r="B5" s="312" t="e">
        <f t="shared" ref="B5" si="2">SUM(B2:B4)</f>
        <v>#REF!</v>
      </c>
      <c r="C5" s="312" t="e">
        <f t="shared" ref="C5:H5" si="3">SUM(C2:C4)</f>
        <v>#REF!</v>
      </c>
      <c r="D5" s="312" t="e">
        <f t="shared" si="3"/>
        <v>#REF!</v>
      </c>
      <c r="E5" s="312" t="e">
        <f t="shared" si="3"/>
        <v>#REF!</v>
      </c>
      <c r="F5" s="312" t="e">
        <f t="shared" si="3"/>
        <v>#REF!</v>
      </c>
      <c r="G5" s="312" t="e">
        <f t="shared" si="3"/>
        <v>#REF!</v>
      </c>
      <c r="H5" s="312" t="e">
        <f t="shared" si="3"/>
        <v>#REF!</v>
      </c>
    </row>
    <row r="6" spans="1:8">
      <c r="B6" s="319"/>
      <c r="C6" s="319"/>
      <c r="D6" s="319"/>
      <c r="E6" s="319"/>
      <c r="F6" s="319"/>
    </row>
    <row r="7" spans="1:8">
      <c r="A7" s="328" t="s">
        <v>22</v>
      </c>
      <c r="B7" s="329"/>
      <c r="C7" s="329"/>
      <c r="D7" s="329"/>
      <c r="E7" s="329"/>
      <c r="F7" s="329"/>
      <c r="G7" s="329"/>
      <c r="H7" s="329"/>
    </row>
    <row r="8" spans="1:8">
      <c r="A8" s="470" t="e">
        <f>#REF!</f>
        <v>#REF!</v>
      </c>
      <c r="B8" s="472" t="e">
        <f>#REF!</f>
        <v>#REF!</v>
      </c>
      <c r="C8" s="472" t="e">
        <f>#REF!</f>
        <v>#REF!</v>
      </c>
      <c r="D8" s="472" t="e">
        <f>#REF!</f>
        <v>#REF!</v>
      </c>
      <c r="E8" s="472" t="e">
        <f>#REF!</f>
        <v>#REF!</v>
      </c>
      <c r="F8" s="472" t="e">
        <f>#REF!</f>
        <v>#REF!</v>
      </c>
      <c r="G8" s="472" t="e">
        <f>#REF!</f>
        <v>#REF!</v>
      </c>
      <c r="H8" s="472" t="e">
        <f>#REF!</f>
        <v>#REF!</v>
      </c>
    </row>
    <row r="9" spans="1:8">
      <c r="A9" s="470" t="e">
        <f>#REF!</f>
        <v>#REF!</v>
      </c>
      <c r="B9" s="472" t="e">
        <f>#REF!</f>
        <v>#REF!</v>
      </c>
      <c r="C9" s="472" t="e">
        <f>#REF!</f>
        <v>#REF!</v>
      </c>
      <c r="D9" s="472" t="e">
        <f>#REF!</f>
        <v>#REF!</v>
      </c>
      <c r="E9" s="472" t="e">
        <f>#REF!</f>
        <v>#REF!</v>
      </c>
      <c r="F9" s="472" t="e">
        <f>#REF!</f>
        <v>#REF!</v>
      </c>
      <c r="G9" s="472" t="e">
        <f>#REF!</f>
        <v>#REF!</v>
      </c>
      <c r="H9" s="472" t="e">
        <f>#REF!</f>
        <v>#REF!</v>
      </c>
    </row>
    <row r="10" spans="1:8">
      <c r="A10" s="470" t="e">
        <f>#REF!</f>
        <v>#REF!</v>
      </c>
      <c r="B10" s="472" t="e">
        <f>#REF!</f>
        <v>#REF!</v>
      </c>
      <c r="C10" s="472" t="e">
        <f>#REF!</f>
        <v>#REF!</v>
      </c>
      <c r="D10" s="472" t="e">
        <f>#REF!</f>
        <v>#REF!</v>
      </c>
      <c r="E10" s="472" t="e">
        <f>#REF!</f>
        <v>#REF!</v>
      </c>
      <c r="F10" s="472" t="e">
        <f>#REF!</f>
        <v>#REF!</v>
      </c>
      <c r="G10" s="472" t="e">
        <f>#REF!</f>
        <v>#REF!</v>
      </c>
      <c r="H10" s="472" t="e">
        <f>#REF!</f>
        <v>#REF!</v>
      </c>
    </row>
    <row r="11" spans="1:8">
      <c r="A11" s="470" t="e">
        <f>#REF!</f>
        <v>#REF!</v>
      </c>
      <c r="B11" s="472" t="e">
        <f>#REF!</f>
        <v>#REF!</v>
      </c>
      <c r="C11" s="472" t="e">
        <f>#REF!</f>
        <v>#REF!</v>
      </c>
      <c r="D11" s="472" t="e">
        <f>#REF!</f>
        <v>#REF!</v>
      </c>
      <c r="E11" s="472" t="e">
        <f>#REF!</f>
        <v>#REF!</v>
      </c>
      <c r="F11" s="472" t="e">
        <f>#REF!</f>
        <v>#REF!</v>
      </c>
      <c r="G11" s="472" t="e">
        <f>#REF!</f>
        <v>#REF!</v>
      </c>
      <c r="H11" s="472" t="e">
        <f>#REF!</f>
        <v>#REF!</v>
      </c>
    </row>
    <row r="12" spans="1:8">
      <c r="A12" s="470" t="e">
        <f>#REF!</f>
        <v>#REF!</v>
      </c>
      <c r="B12" s="472" t="e">
        <f>#REF!</f>
        <v>#REF!</v>
      </c>
      <c r="C12" s="472" t="e">
        <f>#REF!</f>
        <v>#REF!</v>
      </c>
      <c r="D12" s="472" t="e">
        <f>#REF!</f>
        <v>#REF!</v>
      </c>
      <c r="E12" s="472" t="e">
        <f>#REF!</f>
        <v>#REF!</v>
      </c>
      <c r="F12" s="472" t="e">
        <f>#REF!</f>
        <v>#REF!</v>
      </c>
      <c r="G12" s="472" t="e">
        <f>#REF!</f>
        <v>#REF!</v>
      </c>
      <c r="H12" s="472" t="e">
        <f>#REF!</f>
        <v>#REF!</v>
      </c>
    </row>
    <row r="13" spans="1:8">
      <c r="A13" s="323" t="e">
        <f>#REF!</f>
        <v>#REF!</v>
      </c>
      <c r="B13" s="334" t="e">
        <f>#REF!</f>
        <v>#REF!</v>
      </c>
      <c r="C13" s="334" t="e">
        <f>#REF!</f>
        <v>#REF!</v>
      </c>
      <c r="D13" s="334" t="e">
        <f>#REF!</f>
        <v>#REF!</v>
      </c>
      <c r="E13" s="334" t="e">
        <f>#REF!</f>
        <v>#REF!</v>
      </c>
      <c r="F13" s="334" t="e">
        <f>#REF!</f>
        <v>#REF!</v>
      </c>
      <c r="G13" s="334" t="e">
        <f>#REF!</f>
        <v>#REF!</v>
      </c>
      <c r="H13" s="334" t="e">
        <f>#REF!</f>
        <v>#REF!</v>
      </c>
    </row>
    <row r="14" spans="1:8">
      <c r="A14" s="323" t="e">
        <f>#REF!</f>
        <v>#REF!</v>
      </c>
      <c r="B14" s="334" t="e">
        <f>#REF!</f>
        <v>#REF!</v>
      </c>
      <c r="C14" s="334" t="e">
        <f>#REF!</f>
        <v>#REF!</v>
      </c>
      <c r="D14" s="334" t="e">
        <f>#REF!</f>
        <v>#REF!</v>
      </c>
      <c r="E14" s="334" t="e">
        <f>#REF!</f>
        <v>#REF!</v>
      </c>
      <c r="F14" s="334" t="e">
        <f>#REF!</f>
        <v>#REF!</v>
      </c>
      <c r="G14" s="334" t="e">
        <f>#REF!</f>
        <v>#REF!</v>
      </c>
      <c r="H14" s="334" t="e">
        <f>#REF!</f>
        <v>#REF!</v>
      </c>
    </row>
    <row r="15" spans="1:8">
      <c r="A15" s="323" t="e">
        <f>#REF!</f>
        <v>#REF!</v>
      </c>
      <c r="B15" s="334" t="e">
        <f>#REF!</f>
        <v>#REF!</v>
      </c>
      <c r="C15" s="334" t="e">
        <f>#REF!</f>
        <v>#REF!</v>
      </c>
      <c r="D15" s="334" t="e">
        <f>#REF!</f>
        <v>#REF!</v>
      </c>
      <c r="E15" s="334" t="e">
        <f>#REF!</f>
        <v>#REF!</v>
      </c>
      <c r="F15" s="334" t="e">
        <f>#REF!</f>
        <v>#REF!</v>
      </c>
      <c r="G15" s="334" t="e">
        <f>#REF!</f>
        <v>#REF!</v>
      </c>
      <c r="H15" s="334" t="e">
        <f>#REF!</f>
        <v>#REF!</v>
      </c>
    </row>
    <row r="16" spans="1:8">
      <c r="A16" s="323" t="e">
        <f>#REF!</f>
        <v>#REF!</v>
      </c>
      <c r="B16" s="334" t="e">
        <f>#REF!</f>
        <v>#REF!</v>
      </c>
      <c r="C16" s="334" t="e">
        <f>#REF!</f>
        <v>#REF!</v>
      </c>
      <c r="D16" s="334" t="e">
        <f>#REF!</f>
        <v>#REF!</v>
      </c>
      <c r="E16" s="334" t="e">
        <f>#REF!</f>
        <v>#REF!</v>
      </c>
      <c r="F16" s="334" t="e">
        <f>#REF!</f>
        <v>#REF!</v>
      </c>
      <c r="G16" s="334" t="e">
        <f>#REF!</f>
        <v>#REF!</v>
      </c>
      <c r="H16" s="334" t="e">
        <f>#REF!</f>
        <v>#REF!</v>
      </c>
    </row>
    <row r="17" spans="1:8">
      <c r="A17" s="323" t="e">
        <f>#REF!</f>
        <v>#REF!</v>
      </c>
      <c r="B17" s="334" t="e">
        <f>#REF!</f>
        <v>#REF!</v>
      </c>
      <c r="C17" s="334" t="e">
        <f>#REF!</f>
        <v>#REF!</v>
      </c>
      <c r="D17" s="334" t="e">
        <f>#REF!</f>
        <v>#REF!</v>
      </c>
      <c r="E17" s="334" t="e">
        <f>#REF!</f>
        <v>#REF!</v>
      </c>
      <c r="F17" s="334" t="e">
        <f>#REF!</f>
        <v>#REF!</v>
      </c>
      <c r="G17" s="334" t="e">
        <f>#REF!</f>
        <v>#REF!</v>
      </c>
      <c r="H17" s="334" t="e">
        <f>#REF!</f>
        <v>#REF!</v>
      </c>
    </row>
    <row r="18" spans="1:8">
      <c r="A18" s="323" t="e">
        <f>#REF!</f>
        <v>#REF!</v>
      </c>
      <c r="B18" s="334" t="e">
        <f>#REF!</f>
        <v>#REF!</v>
      </c>
      <c r="C18" s="334" t="e">
        <f>#REF!</f>
        <v>#REF!</v>
      </c>
      <c r="D18" s="334" t="e">
        <f>#REF!</f>
        <v>#REF!</v>
      </c>
      <c r="E18" s="334" t="e">
        <f>#REF!</f>
        <v>#REF!</v>
      </c>
      <c r="F18" s="334" t="e">
        <f>#REF!</f>
        <v>#REF!</v>
      </c>
      <c r="G18" s="334" t="e">
        <f>#REF!</f>
        <v>#REF!</v>
      </c>
      <c r="H18" s="334" t="e">
        <f>#REF!</f>
        <v>#REF!</v>
      </c>
    </row>
    <row r="19" spans="1:8">
      <c r="A19" s="323" t="e">
        <f>#REF!</f>
        <v>#REF!</v>
      </c>
      <c r="B19" s="334" t="e">
        <f>#REF!</f>
        <v>#REF!</v>
      </c>
      <c r="C19" s="334" t="e">
        <f>#REF!</f>
        <v>#REF!</v>
      </c>
      <c r="D19" s="334" t="e">
        <f>#REF!</f>
        <v>#REF!</v>
      </c>
      <c r="E19" s="334" t="e">
        <f>#REF!</f>
        <v>#REF!</v>
      </c>
      <c r="F19" s="334" t="e">
        <f>#REF!</f>
        <v>#REF!</v>
      </c>
      <c r="G19" s="334" t="e">
        <f>#REF!</f>
        <v>#REF!</v>
      </c>
      <c r="H19" s="334" t="e">
        <f>#REF!</f>
        <v>#REF!</v>
      </c>
    </row>
    <row r="20" spans="1:8">
      <c r="A20" s="330" t="s">
        <v>84</v>
      </c>
      <c r="B20" s="335" t="e">
        <f t="shared" ref="B20" si="4">SUM(B8:B19)</f>
        <v>#REF!</v>
      </c>
      <c r="C20" s="335" t="e">
        <f t="shared" ref="C20:H20" si="5">SUM(C8:C19)</f>
        <v>#REF!</v>
      </c>
      <c r="D20" s="335" t="e">
        <f t="shared" si="5"/>
        <v>#REF!</v>
      </c>
      <c r="E20" s="335" t="e">
        <f t="shared" si="5"/>
        <v>#REF!</v>
      </c>
      <c r="F20" s="335" t="e">
        <f t="shared" si="5"/>
        <v>#REF!</v>
      </c>
      <c r="G20" s="335" t="e">
        <f t="shared" si="5"/>
        <v>#REF!</v>
      </c>
      <c r="H20" s="335" t="e">
        <f t="shared" si="5"/>
        <v>#REF!</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0070C0"/>
    <pageSetUpPr fitToPage="1"/>
  </sheetPr>
  <dimension ref="A2:AG84"/>
  <sheetViews>
    <sheetView view="pageBreakPreview" zoomScaleNormal="100" zoomScaleSheetLayoutView="100" workbookViewId="0"/>
  </sheetViews>
  <sheetFormatPr defaultColWidth="7.85546875" defaultRowHeight="14.25"/>
  <cols>
    <col min="1" max="1" width="37" style="103" customWidth="1" collapsed="1"/>
    <col min="2" max="14" width="11.140625" style="103" customWidth="1"/>
    <col min="15" max="16384" width="7.85546875" style="103"/>
  </cols>
  <sheetData>
    <row r="2" spans="1:33">
      <c r="A2" s="440"/>
      <c r="B2" s="486"/>
      <c r="C2" s="486"/>
      <c r="D2" s="486"/>
      <c r="E2" s="486"/>
      <c r="F2" s="486"/>
      <c r="G2" s="486"/>
      <c r="H2" s="486"/>
      <c r="I2" s="486"/>
      <c r="J2" s="486"/>
      <c r="K2" s="486"/>
      <c r="L2" s="486"/>
      <c r="M2" s="486"/>
      <c r="N2" s="486"/>
      <c r="O2" s="440"/>
      <c r="P2" s="440"/>
      <c r="Q2" s="440"/>
      <c r="R2" s="440"/>
      <c r="S2" s="440"/>
      <c r="T2" s="440"/>
      <c r="U2" s="440"/>
      <c r="V2" s="440"/>
      <c r="W2" s="440"/>
      <c r="X2" s="440"/>
      <c r="Y2" s="440"/>
      <c r="Z2" s="440"/>
      <c r="AA2" s="440"/>
      <c r="AB2" s="440"/>
      <c r="AC2" s="440"/>
      <c r="AD2" s="440"/>
      <c r="AE2" s="440"/>
      <c r="AF2" s="440"/>
      <c r="AG2" s="440"/>
    </row>
    <row r="3" spans="1:33">
      <c r="A3" s="440"/>
      <c r="B3" s="373"/>
      <c r="C3" s="373"/>
      <c r="D3" s="373"/>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row>
    <row r="4" spans="1:33" ht="15">
      <c r="A4" s="480" t="s">
        <v>414</v>
      </c>
      <c r="B4" s="480"/>
      <c r="C4" s="480"/>
      <c r="D4" s="480"/>
      <c r="E4" s="480"/>
      <c r="F4" s="480"/>
      <c r="G4" s="480"/>
      <c r="H4" s="480"/>
      <c r="I4" s="480"/>
      <c r="J4" s="480"/>
      <c r="K4" s="480"/>
      <c r="L4" s="480"/>
      <c r="M4" s="480"/>
      <c r="N4" s="480"/>
      <c r="O4" s="440"/>
      <c r="P4" s="440"/>
      <c r="Q4" s="440"/>
      <c r="R4" s="440"/>
      <c r="S4" s="440"/>
      <c r="T4" s="440"/>
      <c r="U4" s="440"/>
      <c r="V4" s="440"/>
      <c r="W4" s="440"/>
      <c r="X4" s="440"/>
      <c r="Y4" s="440"/>
      <c r="Z4" s="440"/>
      <c r="AA4" s="440"/>
      <c r="AB4" s="440"/>
      <c r="AC4" s="440"/>
      <c r="AD4" s="440"/>
      <c r="AE4" s="440"/>
      <c r="AF4" s="440"/>
      <c r="AG4" s="440"/>
    </row>
    <row r="5" spans="1:33" ht="15">
      <c r="A5" s="482" t="s">
        <v>47</v>
      </c>
      <c r="B5" s="367" t="s">
        <v>10</v>
      </c>
      <c r="C5" s="367" t="s">
        <v>11</v>
      </c>
      <c r="D5" s="367" t="s">
        <v>12</v>
      </c>
      <c r="E5" s="367" t="s">
        <v>13</v>
      </c>
      <c r="F5" s="367" t="s">
        <v>48</v>
      </c>
      <c r="G5" s="367" t="s">
        <v>49</v>
      </c>
      <c r="H5" s="367" t="s">
        <v>50</v>
      </c>
      <c r="I5" s="367" t="s">
        <v>51</v>
      </c>
      <c r="J5" s="367" t="s">
        <v>52</v>
      </c>
      <c r="K5" s="367" t="s">
        <v>53</v>
      </c>
      <c r="L5" s="367" t="s">
        <v>54</v>
      </c>
      <c r="M5" s="367" t="s">
        <v>55</v>
      </c>
      <c r="N5" s="367" t="s">
        <v>56</v>
      </c>
      <c r="O5" s="440"/>
      <c r="P5" s="440"/>
      <c r="Q5" s="440"/>
      <c r="R5" s="440"/>
      <c r="S5" s="440"/>
      <c r="T5" s="440"/>
      <c r="U5" s="440"/>
      <c r="V5" s="440"/>
      <c r="W5" s="440"/>
      <c r="X5" s="440"/>
      <c r="Y5" s="440"/>
      <c r="Z5" s="440"/>
      <c r="AA5" s="440"/>
      <c r="AB5" s="440"/>
      <c r="AC5" s="440"/>
      <c r="AD5" s="440"/>
      <c r="AE5" s="440"/>
      <c r="AF5" s="440"/>
      <c r="AG5" s="440"/>
    </row>
    <row r="6" spans="1:33" ht="15">
      <c r="A6" s="487" t="s">
        <v>415</v>
      </c>
      <c r="B6" s="417">
        <v>37071.769383196217</v>
      </c>
      <c r="C6" s="417">
        <v>39882.517388123917</v>
      </c>
      <c r="D6" s="417">
        <v>39787.493939598018</v>
      </c>
      <c r="E6" s="529">
        <v>39326.902130340008</v>
      </c>
      <c r="F6" s="529">
        <v>39922.198723247646</v>
      </c>
      <c r="G6" s="529">
        <v>40054.772729960008</v>
      </c>
      <c r="H6" s="529">
        <v>39333.452275371907</v>
      </c>
      <c r="I6" s="529">
        <v>40078.148860089997</v>
      </c>
      <c r="J6" s="529">
        <v>39201.405780410001</v>
      </c>
      <c r="K6" s="529">
        <v>40645.515447290003</v>
      </c>
      <c r="L6" s="529">
        <v>43532.627014819998</v>
      </c>
      <c r="M6" s="529">
        <v>49785.298191729999</v>
      </c>
      <c r="N6" s="529">
        <v>49129.509989229999</v>
      </c>
      <c r="O6" s="486"/>
      <c r="P6" s="486"/>
      <c r="Q6" s="486"/>
      <c r="R6" s="486"/>
      <c r="S6" s="486"/>
      <c r="T6" s="486"/>
      <c r="U6" s="486"/>
      <c r="V6" s="486"/>
      <c r="W6" s="486"/>
      <c r="X6" s="486"/>
      <c r="Y6" s="486"/>
      <c r="Z6" s="486"/>
      <c r="AA6" s="486"/>
      <c r="AB6" s="486"/>
      <c r="AC6" s="486"/>
      <c r="AD6" s="486"/>
      <c r="AE6" s="486"/>
      <c r="AF6" s="486"/>
      <c r="AG6" s="486"/>
    </row>
    <row r="7" spans="1:33">
      <c r="A7" s="490" t="s">
        <v>136</v>
      </c>
      <c r="B7" s="485">
        <v>7334.5298263599998</v>
      </c>
      <c r="C7" s="485">
        <v>9131.9948070499995</v>
      </c>
      <c r="D7" s="485">
        <v>9198.4895799400001</v>
      </c>
      <c r="E7" s="530">
        <v>9284.7932582800004</v>
      </c>
      <c r="F7" s="530">
        <v>9356.0107974000002</v>
      </c>
      <c r="G7" s="530">
        <v>9378.1010442900006</v>
      </c>
      <c r="H7" s="530">
        <v>9408.6199414700004</v>
      </c>
      <c r="I7" s="530">
        <v>9473.5370533099995</v>
      </c>
      <c r="J7" s="530">
        <v>9503.4928263199999</v>
      </c>
      <c r="K7" s="530">
        <v>10823.899545189999</v>
      </c>
      <c r="L7" s="530">
        <v>12678.951132030001</v>
      </c>
      <c r="M7" s="530">
        <v>16928.830764410002</v>
      </c>
      <c r="N7" s="530">
        <v>17007.795298600002</v>
      </c>
      <c r="O7" s="439"/>
      <c r="P7" s="373"/>
      <c r="Q7" s="486"/>
      <c r="R7" s="486"/>
      <c r="S7" s="486"/>
      <c r="T7" s="486"/>
      <c r="U7" s="486"/>
      <c r="V7" s="486"/>
      <c r="W7" s="486"/>
      <c r="X7" s="486"/>
      <c r="Y7" s="486"/>
      <c r="Z7" s="486"/>
      <c r="AA7" s="486"/>
      <c r="AB7" s="486"/>
      <c r="AC7" s="486"/>
      <c r="AD7" s="486"/>
      <c r="AE7" s="486"/>
      <c r="AF7" s="486"/>
      <c r="AG7" s="486"/>
    </row>
    <row r="8" spans="1:33">
      <c r="A8" s="490" t="s">
        <v>361</v>
      </c>
      <c r="B8" s="485">
        <v>1253.2259785200001</v>
      </c>
      <c r="C8" s="485">
        <v>1514.36191506</v>
      </c>
      <c r="D8" s="485">
        <v>1552.7562282400004</v>
      </c>
      <c r="E8" s="530">
        <v>1563.9294948899997</v>
      </c>
      <c r="F8" s="530">
        <v>1617.1314574099997</v>
      </c>
      <c r="G8" s="530">
        <v>1646.0526786099995</v>
      </c>
      <c r="H8" s="530">
        <v>1666.7601236199998</v>
      </c>
      <c r="I8" s="530">
        <v>1781.7851207799999</v>
      </c>
      <c r="J8" s="530">
        <v>1780.0080513899998</v>
      </c>
      <c r="K8" s="530">
        <v>2871.3265362900001</v>
      </c>
      <c r="L8" s="530">
        <v>3253.6588205400003</v>
      </c>
      <c r="M8" s="530">
        <v>4131.0181523600004</v>
      </c>
      <c r="N8" s="530">
        <v>4187.0598121399998</v>
      </c>
      <c r="O8" s="439"/>
      <c r="P8" s="373"/>
      <c r="Q8" s="486"/>
      <c r="R8" s="486"/>
      <c r="S8" s="486"/>
      <c r="T8" s="486"/>
      <c r="U8" s="486"/>
      <c r="V8" s="486"/>
      <c r="W8" s="486"/>
      <c r="X8" s="486"/>
      <c r="Y8" s="486"/>
      <c r="Z8" s="486"/>
      <c r="AA8" s="486"/>
      <c r="AB8" s="486"/>
      <c r="AC8" s="486"/>
      <c r="AD8" s="486"/>
      <c r="AE8" s="486"/>
      <c r="AF8" s="486"/>
      <c r="AG8" s="486"/>
    </row>
    <row r="9" spans="1:33">
      <c r="A9" s="490" t="s">
        <v>362</v>
      </c>
      <c r="B9" s="485">
        <v>959.07731391000004</v>
      </c>
      <c r="C9" s="485">
        <v>1029.18664319</v>
      </c>
      <c r="D9" s="485">
        <v>1015.09295677</v>
      </c>
      <c r="E9" s="530">
        <v>1004.40304439</v>
      </c>
      <c r="F9" s="530">
        <v>1048.12675601</v>
      </c>
      <c r="G9" s="530">
        <v>1009.44104573</v>
      </c>
      <c r="H9" s="530">
        <v>1057.28923796</v>
      </c>
      <c r="I9" s="530">
        <v>986.30526997999993</v>
      </c>
      <c r="J9" s="530">
        <v>1010.0307105000001</v>
      </c>
      <c r="K9" s="530">
        <v>1194.33501643</v>
      </c>
      <c r="L9" s="530">
        <v>1162.0065921299999</v>
      </c>
      <c r="M9" s="530">
        <v>1170.34252025</v>
      </c>
      <c r="N9" s="530">
        <v>1257.2707041800002</v>
      </c>
      <c r="O9" s="439"/>
      <c r="P9" s="373"/>
      <c r="Q9" s="486"/>
      <c r="R9" s="486"/>
      <c r="S9" s="486"/>
      <c r="T9" s="486"/>
      <c r="U9" s="486"/>
      <c r="V9" s="486"/>
      <c r="W9" s="486"/>
      <c r="X9" s="486"/>
      <c r="Y9" s="486"/>
      <c r="Z9" s="486"/>
      <c r="AA9" s="486"/>
      <c r="AB9" s="486"/>
      <c r="AC9" s="486"/>
      <c r="AD9" s="486"/>
      <c r="AE9" s="486"/>
      <c r="AF9" s="486"/>
      <c r="AG9" s="486"/>
    </row>
    <row r="10" spans="1:33">
      <c r="A10" s="490" t="s">
        <v>341</v>
      </c>
      <c r="B10" s="485">
        <v>2148.6177576598147</v>
      </c>
      <c r="C10" s="485">
        <v>2170.5893689995296</v>
      </c>
      <c r="D10" s="485">
        <v>2187.4301421963792</v>
      </c>
      <c r="E10" s="530">
        <v>2215.889949893724</v>
      </c>
      <c r="F10" s="530">
        <v>2301.2350705182002</v>
      </c>
      <c r="G10" s="530">
        <v>2322.6477097326729</v>
      </c>
      <c r="H10" s="530">
        <v>2314.1994988607662</v>
      </c>
      <c r="I10" s="530">
        <v>2356.5947917699996</v>
      </c>
      <c r="J10" s="530">
        <v>2325.670468600003</v>
      </c>
      <c r="K10" s="530">
        <v>2427.8370493799989</v>
      </c>
      <c r="L10" s="530">
        <v>3136.7747608399977</v>
      </c>
      <c r="M10" s="530">
        <v>5190.9323143100028</v>
      </c>
      <c r="N10" s="530">
        <v>5054.1286555699917</v>
      </c>
      <c r="O10" s="439"/>
      <c r="P10" s="486"/>
      <c r="Q10" s="486"/>
      <c r="R10" s="486"/>
      <c r="S10" s="486"/>
      <c r="T10" s="486"/>
      <c r="U10" s="486"/>
      <c r="V10" s="486"/>
      <c r="W10" s="486"/>
      <c r="X10" s="486"/>
      <c r="Y10" s="486"/>
      <c r="Z10" s="486"/>
      <c r="AA10" s="486"/>
      <c r="AB10" s="486"/>
      <c r="AC10" s="486"/>
      <c r="AD10" s="486"/>
      <c r="AE10" s="486"/>
      <c r="AF10" s="486"/>
      <c r="AG10" s="486"/>
    </row>
    <row r="11" spans="1:33">
      <c r="A11" s="490" t="s">
        <v>364</v>
      </c>
      <c r="B11" s="485">
        <v>25376.318506746404</v>
      </c>
      <c r="C11" s="485">
        <v>26036.384653824385</v>
      </c>
      <c r="D11" s="485">
        <v>25833.725032451643</v>
      </c>
      <c r="E11" s="530">
        <v>25257.886382886281</v>
      </c>
      <c r="F11" s="530">
        <v>25599.694641909446</v>
      </c>
      <c r="G11" s="530">
        <v>25698.530251597331</v>
      </c>
      <c r="H11" s="530">
        <v>24886.583473461142</v>
      </c>
      <c r="I11" s="530">
        <v>25479.926624250002</v>
      </c>
      <c r="J11" s="530">
        <v>24582.2037236</v>
      </c>
      <c r="K11" s="530">
        <v>23328.117300000002</v>
      </c>
      <c r="L11" s="530">
        <v>23301.235709280001</v>
      </c>
      <c r="M11" s="530">
        <v>22364.174440399991</v>
      </c>
      <c r="N11" s="530">
        <v>21623.255518739999</v>
      </c>
      <c r="O11" s="439"/>
      <c r="P11" s="486"/>
      <c r="Q11" s="486"/>
      <c r="R11" s="486"/>
      <c r="S11" s="486"/>
      <c r="T11" s="486"/>
      <c r="U11" s="486"/>
      <c r="V11" s="486"/>
      <c r="W11" s="486"/>
      <c r="X11" s="486"/>
      <c r="Y11" s="486"/>
      <c r="Z11" s="486"/>
      <c r="AA11" s="486"/>
      <c r="AB11" s="486"/>
      <c r="AC11" s="486"/>
      <c r="AD11" s="486"/>
      <c r="AE11" s="486"/>
      <c r="AF11" s="486"/>
      <c r="AG11" s="486"/>
    </row>
    <row r="12" spans="1:33" ht="15">
      <c r="A12" s="489" t="s">
        <v>363</v>
      </c>
      <c r="B12" s="417"/>
      <c r="C12" s="417"/>
      <c r="D12" s="417"/>
      <c r="E12" s="529"/>
      <c r="F12" s="529"/>
      <c r="G12" s="529"/>
      <c r="H12" s="529"/>
      <c r="I12" s="529"/>
      <c r="J12" s="529"/>
      <c r="K12" s="529"/>
      <c r="L12" s="529"/>
      <c r="M12" s="529"/>
      <c r="N12" s="529"/>
      <c r="O12" s="486"/>
      <c r="P12" s="486"/>
      <c r="Q12" s="486"/>
      <c r="R12" s="486"/>
      <c r="S12" s="486"/>
      <c r="T12" s="486"/>
      <c r="U12" s="486"/>
      <c r="V12" s="486"/>
      <c r="W12" s="486"/>
      <c r="X12" s="486"/>
      <c r="Y12" s="486"/>
      <c r="Z12" s="486"/>
      <c r="AA12" s="486"/>
      <c r="AB12" s="486"/>
      <c r="AC12" s="486"/>
      <c r="AD12" s="486"/>
      <c r="AE12" s="486"/>
      <c r="AF12" s="486"/>
      <c r="AG12" s="486"/>
    </row>
    <row r="13" spans="1:33" s="466" customFormat="1">
      <c r="A13" s="463" t="s">
        <v>184</v>
      </c>
      <c r="B13" s="464">
        <v>35719.142661776219</v>
      </c>
      <c r="C13" s="464">
        <v>35365.712769733917</v>
      </c>
      <c r="D13" s="464">
        <v>35367.491665968031</v>
      </c>
      <c r="E13" s="531">
        <v>34915.455641830005</v>
      </c>
      <c r="F13" s="531">
        <v>35608.272598107644</v>
      </c>
      <c r="G13" s="531">
        <v>35825.103517950003</v>
      </c>
      <c r="H13" s="531">
        <v>35156.209527361905</v>
      </c>
      <c r="I13" s="531">
        <v>35958.385054140002</v>
      </c>
      <c r="J13" s="531">
        <v>35140.759060505006</v>
      </c>
      <c r="K13" s="531">
        <v>34056.728259869997</v>
      </c>
      <c r="L13" s="531">
        <v>36976.27414922</v>
      </c>
      <c r="M13" s="531">
        <v>43259.899066602229</v>
      </c>
      <c r="N13" s="531">
        <v>42537.512538850002</v>
      </c>
      <c r="O13" s="465"/>
      <c r="P13" s="465"/>
      <c r="Q13" s="465"/>
      <c r="R13" s="465"/>
      <c r="S13" s="465"/>
      <c r="T13" s="465"/>
      <c r="U13" s="465"/>
      <c r="V13" s="465"/>
      <c r="W13" s="465"/>
      <c r="X13" s="465"/>
      <c r="Y13" s="465"/>
      <c r="Z13" s="465"/>
      <c r="AA13" s="465"/>
      <c r="AB13" s="465"/>
      <c r="AC13" s="465"/>
      <c r="AD13" s="465"/>
      <c r="AE13" s="465"/>
      <c r="AF13" s="465"/>
      <c r="AG13" s="465"/>
    </row>
    <row r="14" spans="1:33">
      <c r="A14" s="491" t="s">
        <v>136</v>
      </c>
      <c r="B14" s="485">
        <v>6701.64233797</v>
      </c>
      <c r="C14" s="485">
        <v>7097.8920775499992</v>
      </c>
      <c r="D14" s="485">
        <v>7144.43820461</v>
      </c>
      <c r="E14" s="530">
        <v>7212.0154749499998</v>
      </c>
      <c r="F14" s="530">
        <v>7287.8434998600005</v>
      </c>
      <c r="G14" s="530">
        <v>7343.343859900001</v>
      </c>
      <c r="H14" s="530">
        <v>7408.6751904000012</v>
      </c>
      <c r="I14" s="530">
        <v>7507.9091180300002</v>
      </c>
      <c r="J14" s="530">
        <v>7571.41604087</v>
      </c>
      <c r="K14" s="530">
        <v>7676.3010437200001</v>
      </c>
      <c r="L14" s="530">
        <v>9559.7836087100004</v>
      </c>
      <c r="M14" s="530">
        <v>13833.081068020003</v>
      </c>
      <c r="N14" s="530">
        <v>13892.80551118</v>
      </c>
      <c r="O14" s="486"/>
      <c r="P14" s="486"/>
      <c r="Q14" s="486"/>
      <c r="R14" s="486"/>
      <c r="S14" s="486"/>
      <c r="T14" s="486"/>
      <c r="U14" s="486"/>
      <c r="V14" s="486"/>
      <c r="W14" s="486"/>
      <c r="X14" s="486"/>
      <c r="Y14" s="486"/>
      <c r="Z14" s="486"/>
      <c r="AA14" s="486"/>
      <c r="AB14" s="486"/>
      <c r="AC14" s="486"/>
      <c r="AD14" s="486"/>
      <c r="AE14" s="486"/>
      <c r="AF14" s="486"/>
      <c r="AG14" s="486"/>
    </row>
    <row r="15" spans="1:33">
      <c r="A15" s="491" t="s">
        <v>361</v>
      </c>
      <c r="B15" s="485">
        <v>1183.4771481100001</v>
      </c>
      <c r="C15" s="485">
        <v>1208.6202399700001</v>
      </c>
      <c r="D15" s="485">
        <v>1250.8658512600002</v>
      </c>
      <c r="E15" s="530">
        <v>1264.2474660599996</v>
      </c>
      <c r="F15" s="530">
        <v>1319.7760367199999</v>
      </c>
      <c r="G15" s="530">
        <v>1340.1285955399997</v>
      </c>
      <c r="H15" s="530">
        <v>1355.9977099399998</v>
      </c>
      <c r="I15" s="530">
        <v>1475.0821577900001</v>
      </c>
      <c r="J15" s="530">
        <v>1475.4644398099997</v>
      </c>
      <c r="K15" s="530">
        <v>2388.1071536499999</v>
      </c>
      <c r="L15" s="530">
        <v>2776.3008902800002</v>
      </c>
      <c r="M15" s="530">
        <v>3656.5225897600003</v>
      </c>
      <c r="N15" s="530">
        <v>3714.5477258699998</v>
      </c>
      <c r="O15" s="486"/>
      <c r="P15" s="486"/>
      <c r="Q15" s="486"/>
      <c r="R15" s="486"/>
      <c r="S15" s="486"/>
      <c r="T15" s="486"/>
      <c r="U15" s="486"/>
      <c r="V15" s="486"/>
      <c r="W15" s="486"/>
      <c r="X15" s="486"/>
      <c r="Y15" s="486"/>
      <c r="Z15" s="486"/>
      <c r="AA15" s="486"/>
      <c r="AB15" s="486"/>
      <c r="AC15" s="486"/>
      <c r="AD15" s="486"/>
      <c r="AE15" s="486"/>
      <c r="AF15" s="486"/>
      <c r="AG15" s="486"/>
    </row>
    <row r="16" spans="1:33">
      <c r="A16" s="491" t="s">
        <v>362</v>
      </c>
      <c r="B16" s="485">
        <v>952.40764954000008</v>
      </c>
      <c r="C16" s="485">
        <v>996.47848269999997</v>
      </c>
      <c r="D16" s="485">
        <v>983.88482028999999</v>
      </c>
      <c r="E16" s="530">
        <v>974.22228544999996</v>
      </c>
      <c r="F16" s="530">
        <v>1018.7359538000001</v>
      </c>
      <c r="G16" s="530">
        <v>981.25887702</v>
      </c>
      <c r="H16" s="530">
        <v>1030.0057845599999</v>
      </c>
      <c r="I16" s="530">
        <v>959.98847813999998</v>
      </c>
      <c r="J16" s="530">
        <v>983.15406759000007</v>
      </c>
      <c r="K16" s="530">
        <v>1159.8743443799999</v>
      </c>
      <c r="L16" s="530">
        <v>1128.28969749</v>
      </c>
      <c r="M16" s="530">
        <v>1137.2728110999999</v>
      </c>
      <c r="N16" s="530">
        <v>1222.7853207400001</v>
      </c>
      <c r="O16" s="486"/>
      <c r="P16" s="486"/>
      <c r="Q16" s="486"/>
      <c r="R16" s="486"/>
      <c r="S16" s="486"/>
      <c r="T16" s="486"/>
      <c r="U16" s="486"/>
      <c r="V16" s="486"/>
      <c r="W16" s="486"/>
      <c r="X16" s="486"/>
      <c r="Y16" s="486"/>
      <c r="Z16" s="486"/>
      <c r="AA16" s="486"/>
      <c r="AB16" s="486"/>
      <c r="AC16" s="486"/>
      <c r="AD16" s="486"/>
      <c r="AE16" s="486"/>
      <c r="AF16" s="486"/>
      <c r="AG16" s="486"/>
    </row>
    <row r="17" spans="1:33">
      <c r="A17" s="491" t="s">
        <v>341</v>
      </c>
      <c r="B17" s="485">
        <v>2129.4722121861146</v>
      </c>
      <c r="C17" s="485">
        <v>2148.9329687161348</v>
      </c>
      <c r="D17" s="485">
        <v>2164.90236095917</v>
      </c>
      <c r="E17" s="530">
        <v>2193.1158975400458</v>
      </c>
      <c r="F17" s="530">
        <v>2278.8000856379176</v>
      </c>
      <c r="G17" s="530">
        <v>2300.1450414029064</v>
      </c>
      <c r="H17" s="530">
        <v>2290.7733184704953</v>
      </c>
      <c r="I17" s="530">
        <v>2332.6727477499994</v>
      </c>
      <c r="J17" s="530">
        <v>2302.3067678100028</v>
      </c>
      <c r="K17" s="530">
        <v>2366.3939041199988</v>
      </c>
      <c r="L17" s="530">
        <v>3075.675674629998</v>
      </c>
      <c r="M17" s="530">
        <v>5128.7875470800027</v>
      </c>
      <c r="N17" s="530">
        <v>4989.9908645799896</v>
      </c>
      <c r="O17" s="486"/>
      <c r="P17" s="486"/>
      <c r="Q17" s="486"/>
      <c r="R17" s="486"/>
      <c r="S17" s="486"/>
      <c r="T17" s="486"/>
      <c r="U17" s="486"/>
      <c r="V17" s="486"/>
      <c r="W17" s="486"/>
      <c r="X17" s="486"/>
      <c r="Y17" s="486"/>
      <c r="Z17" s="486"/>
      <c r="AA17" s="486"/>
      <c r="AB17" s="486"/>
      <c r="AC17" s="486"/>
      <c r="AD17" s="486"/>
      <c r="AE17" s="486"/>
      <c r="AF17" s="486"/>
      <c r="AG17" s="486"/>
    </row>
    <row r="18" spans="1:33">
      <c r="A18" s="491" t="s">
        <v>364</v>
      </c>
      <c r="B18" s="485">
        <v>24752.1433139701</v>
      </c>
      <c r="C18" s="485">
        <v>23913.78900079778</v>
      </c>
      <c r="D18" s="485">
        <v>23823.400428848858</v>
      </c>
      <c r="E18" s="530">
        <v>23271.854517829961</v>
      </c>
      <c r="F18" s="530">
        <v>23703.117022089726</v>
      </c>
      <c r="G18" s="530">
        <v>23860.227144087097</v>
      </c>
      <c r="H18" s="530">
        <v>23070.757523991408</v>
      </c>
      <c r="I18" s="530">
        <v>23682.732552429999</v>
      </c>
      <c r="J18" s="530">
        <v>22808.417744425002</v>
      </c>
      <c r="K18" s="530">
        <v>20466.051813999999</v>
      </c>
      <c r="L18" s="530">
        <v>20436.224278109999</v>
      </c>
      <c r="M18" s="530">
        <v>19504.235050642226</v>
      </c>
      <c r="N18" s="530">
        <v>18717.383116479999</v>
      </c>
      <c r="O18" s="486"/>
      <c r="P18" s="486"/>
      <c r="Q18" s="486"/>
      <c r="R18" s="486"/>
      <c r="S18" s="486"/>
      <c r="T18" s="486"/>
      <c r="U18" s="486"/>
      <c r="V18" s="486"/>
      <c r="W18" s="486"/>
      <c r="X18" s="486"/>
      <c r="Y18" s="486"/>
      <c r="Z18" s="486"/>
      <c r="AA18" s="486"/>
      <c r="AB18" s="486"/>
      <c r="AC18" s="486"/>
      <c r="AD18" s="486"/>
      <c r="AE18" s="486"/>
      <c r="AF18" s="486"/>
      <c r="AG18" s="486"/>
    </row>
    <row r="19" spans="1:33" s="466" customFormat="1">
      <c r="A19" s="463" t="s">
        <v>146</v>
      </c>
      <c r="B19" s="464">
        <v>1352.6267214200004</v>
      </c>
      <c r="C19" s="464">
        <v>4516.8046183900005</v>
      </c>
      <c r="D19" s="464">
        <v>4420.0022736299998</v>
      </c>
      <c r="E19" s="531">
        <v>4411.4464885100006</v>
      </c>
      <c r="F19" s="531">
        <v>4313.9261251400003</v>
      </c>
      <c r="G19" s="531">
        <v>4229.6692120099997</v>
      </c>
      <c r="H19" s="531">
        <v>4177.2427480100005</v>
      </c>
      <c r="I19" s="531">
        <v>4119.7638376300001</v>
      </c>
      <c r="J19" s="531">
        <v>4060.6467201200003</v>
      </c>
      <c r="K19" s="531">
        <v>6588.7871899700003</v>
      </c>
      <c r="L19" s="531">
        <v>6556.3528655999999</v>
      </c>
      <c r="M19" s="531">
        <v>6525.3991251277648</v>
      </c>
      <c r="N19" s="531">
        <v>6591.9974503800004</v>
      </c>
      <c r="O19" s="465"/>
      <c r="P19" s="465"/>
      <c r="Q19" s="465"/>
      <c r="R19" s="465"/>
      <c r="S19" s="465"/>
      <c r="T19" s="465"/>
      <c r="U19" s="465"/>
      <c r="V19" s="465"/>
      <c r="W19" s="465"/>
      <c r="X19" s="465"/>
      <c r="Y19" s="465"/>
      <c r="Z19" s="465"/>
      <c r="AA19" s="465"/>
      <c r="AB19" s="465"/>
      <c r="AC19" s="465"/>
      <c r="AD19" s="465"/>
      <c r="AE19" s="465"/>
      <c r="AF19" s="465"/>
      <c r="AG19" s="465"/>
    </row>
    <row r="20" spans="1:33">
      <c r="A20" s="491" t="s">
        <v>136</v>
      </c>
      <c r="B20" s="485">
        <v>632.88748839000016</v>
      </c>
      <c r="C20" s="485">
        <v>2034.1027294999999</v>
      </c>
      <c r="D20" s="485">
        <v>2054.0513753300002</v>
      </c>
      <c r="E20" s="530">
        <v>2072.7777833300001</v>
      </c>
      <c r="F20" s="530">
        <v>2068.1672975400002</v>
      </c>
      <c r="G20" s="530">
        <v>2034.7571843899998</v>
      </c>
      <c r="H20" s="530">
        <v>1999.9447510699999</v>
      </c>
      <c r="I20" s="530">
        <v>1965.6279352799997</v>
      </c>
      <c r="J20" s="530">
        <v>1932.0767854499998</v>
      </c>
      <c r="K20" s="530">
        <v>3147.59850147</v>
      </c>
      <c r="L20" s="530">
        <v>3119.1675233199994</v>
      </c>
      <c r="M20" s="530">
        <v>3095.7496963900003</v>
      </c>
      <c r="N20" s="530">
        <v>3114.9897874200001</v>
      </c>
      <c r="O20" s="486"/>
      <c r="P20" s="486"/>
      <c r="Q20" s="486"/>
      <c r="R20" s="486"/>
      <c r="S20" s="486"/>
      <c r="T20" s="486"/>
      <c r="U20" s="486"/>
      <c r="V20" s="486"/>
      <c r="W20" s="486"/>
      <c r="X20" s="486"/>
      <c r="Y20" s="486"/>
      <c r="Z20" s="486"/>
      <c r="AA20" s="486"/>
      <c r="AB20" s="486"/>
      <c r="AC20" s="486"/>
      <c r="AD20" s="486"/>
      <c r="AE20" s="486"/>
      <c r="AF20" s="486"/>
      <c r="AG20" s="486"/>
    </row>
    <row r="21" spans="1:33">
      <c r="A21" s="491" t="s">
        <v>138</v>
      </c>
      <c r="B21" s="485">
        <v>76.418494780000003</v>
      </c>
      <c r="C21" s="485">
        <v>338.44983557999996</v>
      </c>
      <c r="D21" s="485">
        <v>333.09851345999999</v>
      </c>
      <c r="E21" s="530">
        <v>329.86278777000001</v>
      </c>
      <c r="F21" s="530">
        <v>326.74622290000008</v>
      </c>
      <c r="G21" s="530">
        <v>334.10625178000004</v>
      </c>
      <c r="H21" s="530">
        <v>338.04586707999999</v>
      </c>
      <c r="I21" s="530">
        <v>333.01975483000001</v>
      </c>
      <c r="J21" s="530">
        <v>331.42025449000005</v>
      </c>
      <c r="K21" s="530">
        <v>517.68005468999991</v>
      </c>
      <c r="L21" s="530">
        <v>511.07482490000001</v>
      </c>
      <c r="M21" s="530">
        <v>507.56527175000002</v>
      </c>
      <c r="N21" s="530">
        <v>506.99746971000002</v>
      </c>
      <c r="O21" s="486"/>
      <c r="P21" s="486"/>
      <c r="Q21" s="486"/>
      <c r="R21" s="486"/>
      <c r="S21" s="486"/>
      <c r="T21" s="486"/>
      <c r="U21" s="486"/>
      <c r="V21" s="486"/>
      <c r="W21" s="486"/>
      <c r="X21" s="486"/>
      <c r="Y21" s="486"/>
      <c r="Z21" s="486"/>
      <c r="AA21" s="486"/>
      <c r="AB21" s="486"/>
      <c r="AC21" s="486"/>
      <c r="AD21" s="486"/>
      <c r="AE21" s="486"/>
      <c r="AF21" s="486"/>
      <c r="AG21" s="486"/>
    </row>
    <row r="22" spans="1:33">
      <c r="A22" s="491" t="s">
        <v>161</v>
      </c>
      <c r="B22" s="485">
        <v>643.3207382500002</v>
      </c>
      <c r="C22" s="485">
        <v>2144.2520533100001</v>
      </c>
      <c r="D22" s="485">
        <v>2032.8523848399996</v>
      </c>
      <c r="E22" s="530">
        <v>2008.8059174100003</v>
      </c>
      <c r="F22" s="530">
        <v>1919.0126046999999</v>
      </c>
      <c r="G22" s="530">
        <v>1860.8057758400003</v>
      </c>
      <c r="H22" s="530">
        <v>1839.2521298600002</v>
      </c>
      <c r="I22" s="530">
        <v>1821.1161475200006</v>
      </c>
      <c r="J22" s="530">
        <v>1797.1496801800004</v>
      </c>
      <c r="K22" s="530">
        <v>2923.5086338100004</v>
      </c>
      <c r="L22" s="530">
        <v>2926.1105173800006</v>
      </c>
      <c r="M22" s="530">
        <v>2922.0841569877643</v>
      </c>
      <c r="N22" s="530">
        <v>2970.0101932500002</v>
      </c>
      <c r="O22" s="486"/>
      <c r="P22" s="486"/>
      <c r="Q22" s="486"/>
      <c r="R22" s="486"/>
      <c r="S22" s="486"/>
      <c r="T22" s="486"/>
      <c r="U22" s="486"/>
      <c r="V22" s="486"/>
      <c r="W22" s="486"/>
      <c r="X22" s="486"/>
      <c r="Y22" s="486"/>
      <c r="Z22" s="486"/>
      <c r="AA22" s="486"/>
      <c r="AB22" s="486"/>
      <c r="AC22" s="486"/>
      <c r="AD22" s="486"/>
      <c r="AE22" s="486"/>
      <c r="AF22" s="486"/>
      <c r="AG22" s="486"/>
    </row>
    <row r="23" spans="1:33">
      <c r="A23" s="497" t="s">
        <v>363</v>
      </c>
      <c r="B23" s="485"/>
      <c r="C23" s="485"/>
      <c r="D23" s="485"/>
      <c r="E23" s="530"/>
      <c r="F23" s="530"/>
      <c r="G23" s="530"/>
      <c r="H23" s="530"/>
      <c r="I23" s="530"/>
      <c r="J23" s="530"/>
      <c r="K23" s="530"/>
      <c r="L23" s="530"/>
      <c r="M23" s="530"/>
      <c r="N23" s="530"/>
      <c r="O23" s="486"/>
      <c r="P23" s="486"/>
      <c r="Q23" s="486"/>
      <c r="R23" s="486"/>
      <c r="S23" s="486"/>
      <c r="T23" s="486"/>
      <c r="U23" s="486"/>
      <c r="V23" s="486"/>
      <c r="W23" s="486"/>
      <c r="X23" s="486"/>
      <c r="Y23" s="486"/>
      <c r="Z23" s="486"/>
      <c r="AA23" s="486"/>
      <c r="AB23" s="486"/>
      <c r="AC23" s="486"/>
      <c r="AD23" s="486"/>
      <c r="AE23" s="486"/>
      <c r="AF23" s="486"/>
      <c r="AG23" s="486"/>
    </row>
    <row r="24" spans="1:33">
      <c r="A24" s="484" t="s">
        <v>132</v>
      </c>
      <c r="B24" s="485">
        <v>972.78624441000022</v>
      </c>
      <c r="C24" s="485">
        <v>957.26027900999998</v>
      </c>
      <c r="D24" s="485">
        <v>960.53565063000008</v>
      </c>
      <c r="E24" s="530">
        <v>968.84107975999996</v>
      </c>
      <c r="F24" s="530">
        <v>924.42242951999992</v>
      </c>
      <c r="G24" s="530">
        <v>922.72010009999985</v>
      </c>
      <c r="H24" s="530">
        <v>919.78148802999988</v>
      </c>
      <c r="I24" s="530">
        <v>917.19471562000012</v>
      </c>
      <c r="J24" s="530">
        <v>904.76383255000019</v>
      </c>
      <c r="K24" s="530">
        <v>3122.8501175599999</v>
      </c>
      <c r="L24" s="530">
        <v>3164.5836942199999</v>
      </c>
      <c r="M24" s="530">
        <v>3186.0296564477649</v>
      </c>
      <c r="N24" s="530">
        <v>3271.3907254900005</v>
      </c>
      <c r="O24" s="486"/>
      <c r="P24" s="486"/>
      <c r="Q24" s="486"/>
      <c r="R24" s="486"/>
      <c r="S24" s="486"/>
      <c r="T24" s="486"/>
      <c r="U24" s="486"/>
      <c r="V24" s="486"/>
      <c r="W24" s="486"/>
      <c r="X24" s="486"/>
      <c r="Y24" s="486"/>
      <c r="Z24" s="486"/>
      <c r="AA24" s="486"/>
      <c r="AB24" s="486"/>
      <c r="AC24" s="486"/>
      <c r="AD24" s="486"/>
      <c r="AE24" s="486"/>
      <c r="AF24" s="486"/>
      <c r="AG24" s="486"/>
    </row>
    <row r="25" spans="1:33">
      <c r="A25" s="484" t="s">
        <v>151</v>
      </c>
      <c r="B25" s="498">
        <v>1.3322676295501878E-15</v>
      </c>
      <c r="C25" s="485">
        <v>3194.7348777699999</v>
      </c>
      <c r="D25" s="485">
        <v>3090.2688596599992</v>
      </c>
      <c r="E25" s="530">
        <v>3091.1064045100006</v>
      </c>
      <c r="F25" s="530">
        <v>3022.3497900900002</v>
      </c>
      <c r="G25" s="530">
        <v>2914.0840818200004</v>
      </c>
      <c r="H25" s="530">
        <v>2841.3231505500003</v>
      </c>
      <c r="I25" s="530">
        <v>2783.0086420899997</v>
      </c>
      <c r="J25" s="530">
        <v>2729.2254299599999</v>
      </c>
      <c r="K25" s="530">
        <v>2695.3210838500008</v>
      </c>
      <c r="L25" s="530">
        <v>2655.1350737400003</v>
      </c>
      <c r="M25" s="530">
        <v>2621.71749009</v>
      </c>
      <c r="N25" s="530">
        <v>2643.1991936200002</v>
      </c>
      <c r="O25" s="486"/>
      <c r="P25" s="486"/>
      <c r="Q25" s="486"/>
      <c r="R25" s="486"/>
      <c r="S25" s="486"/>
      <c r="T25" s="486"/>
      <c r="U25" s="486"/>
      <c r="V25" s="486"/>
      <c r="W25" s="486"/>
      <c r="X25" s="486"/>
      <c r="Y25" s="486"/>
      <c r="Z25" s="486"/>
      <c r="AA25" s="486"/>
      <c r="AB25" s="486"/>
      <c r="AC25" s="486"/>
      <c r="AD25" s="486"/>
      <c r="AE25" s="486"/>
      <c r="AF25" s="486"/>
      <c r="AG25" s="486"/>
    </row>
    <row r="26" spans="1:33">
      <c r="A26" s="484" t="s">
        <v>153</v>
      </c>
      <c r="B26" s="498">
        <v>0</v>
      </c>
      <c r="C26" s="498">
        <v>0</v>
      </c>
      <c r="D26" s="498">
        <v>0</v>
      </c>
      <c r="E26" s="532">
        <v>0</v>
      </c>
      <c r="F26" s="532">
        <v>0</v>
      </c>
      <c r="G26" s="532">
        <v>0</v>
      </c>
      <c r="H26" s="532">
        <v>0</v>
      </c>
      <c r="I26" s="532">
        <v>0</v>
      </c>
      <c r="J26" s="532">
        <v>0</v>
      </c>
      <c r="K26" s="530">
        <v>307.77814361999998</v>
      </c>
      <c r="L26" s="530">
        <v>292.47771487999995</v>
      </c>
      <c r="M26" s="530">
        <v>292.13318651999998</v>
      </c>
      <c r="N26" s="530">
        <v>281.73111932999996</v>
      </c>
      <c r="O26" s="486"/>
      <c r="P26" s="486"/>
      <c r="Q26" s="486"/>
      <c r="R26" s="486"/>
      <c r="S26" s="486"/>
      <c r="T26" s="486"/>
      <c r="U26" s="486"/>
      <c r="V26" s="486"/>
      <c r="W26" s="486"/>
      <c r="X26" s="486"/>
      <c r="Y26" s="486"/>
      <c r="Z26" s="486"/>
      <c r="AA26" s="486"/>
      <c r="AB26" s="486"/>
      <c r="AC26" s="486"/>
      <c r="AD26" s="486"/>
      <c r="AE26" s="486"/>
      <c r="AF26" s="486"/>
      <c r="AG26" s="486"/>
    </row>
    <row r="27" spans="1:33">
      <c r="A27" s="484" t="s">
        <v>134</v>
      </c>
      <c r="B27" s="485">
        <v>379.84047701000009</v>
      </c>
      <c r="C27" s="485">
        <v>364.80946160999991</v>
      </c>
      <c r="D27" s="485">
        <v>369.19776334000005</v>
      </c>
      <c r="E27" s="530">
        <v>351.49900423999975</v>
      </c>
      <c r="F27" s="530">
        <v>367.15390553000015</v>
      </c>
      <c r="G27" s="530">
        <v>392.86503009000029</v>
      </c>
      <c r="H27" s="530">
        <v>416.13810943000004</v>
      </c>
      <c r="I27" s="530">
        <v>419.56047992000032</v>
      </c>
      <c r="J27" s="530">
        <v>426.65745761000005</v>
      </c>
      <c r="K27" s="530">
        <v>462.83784493999997</v>
      </c>
      <c r="L27" s="530">
        <v>444.15638275999999</v>
      </c>
      <c r="M27" s="530">
        <v>425.51879206999996</v>
      </c>
      <c r="N27" s="530">
        <v>395.67641193999987</v>
      </c>
      <c r="O27" s="486"/>
      <c r="P27" s="486"/>
      <c r="Q27" s="486"/>
      <c r="R27" s="486"/>
      <c r="S27" s="486"/>
      <c r="T27" s="486"/>
      <c r="U27" s="486"/>
      <c r="V27" s="486"/>
      <c r="W27" s="486"/>
      <c r="X27" s="486"/>
      <c r="Y27" s="486"/>
      <c r="Z27" s="486"/>
      <c r="AA27" s="486"/>
      <c r="AB27" s="486"/>
      <c r="AC27" s="486"/>
      <c r="AD27" s="486"/>
      <c r="AE27" s="486"/>
      <c r="AF27" s="486"/>
      <c r="AG27" s="486"/>
    </row>
    <row r="28" spans="1:33">
      <c r="A28" s="440"/>
      <c r="B28" s="440"/>
      <c r="C28" s="440"/>
      <c r="D28" s="440"/>
      <c r="E28" s="440"/>
      <c r="F28" s="440"/>
      <c r="G28" s="440"/>
      <c r="H28" s="440"/>
      <c r="I28" s="440"/>
      <c r="J28" s="440"/>
      <c r="K28" s="440"/>
      <c r="L28" s="440"/>
      <c r="M28" s="440"/>
      <c r="N28" s="440"/>
      <c r="O28" s="486"/>
      <c r="P28" s="486"/>
      <c r="Q28" s="486"/>
      <c r="R28" s="486"/>
      <c r="S28" s="486"/>
      <c r="T28" s="486"/>
      <c r="U28" s="486"/>
      <c r="V28" s="486"/>
      <c r="W28" s="486"/>
      <c r="X28" s="486"/>
      <c r="Y28" s="486"/>
      <c r="Z28" s="486"/>
      <c r="AA28" s="486"/>
      <c r="AB28" s="486"/>
      <c r="AC28" s="486"/>
      <c r="AD28" s="486"/>
      <c r="AE28" s="486"/>
      <c r="AF28" s="486"/>
      <c r="AG28" s="486"/>
    </row>
    <row r="29" spans="1:33" ht="17.100000000000001" customHeight="1">
      <c r="A29" s="504" t="s">
        <v>318</v>
      </c>
      <c r="B29" s="480"/>
      <c r="C29" s="480"/>
      <c r="D29" s="480"/>
      <c r="E29" s="514"/>
      <c r="F29" s="480"/>
      <c r="G29" s="480"/>
      <c r="H29" s="480"/>
      <c r="I29" s="480"/>
      <c r="J29" s="480"/>
      <c r="K29" s="480"/>
      <c r="L29" s="480"/>
      <c r="M29" s="480"/>
      <c r="N29" s="480"/>
      <c r="O29" s="486"/>
      <c r="P29" s="486"/>
      <c r="Q29" s="486"/>
      <c r="R29" s="486"/>
      <c r="S29" s="486"/>
      <c r="T29" s="486"/>
      <c r="U29" s="486"/>
      <c r="V29" s="486"/>
      <c r="W29" s="486"/>
      <c r="X29" s="486"/>
      <c r="Y29" s="486"/>
      <c r="Z29" s="486"/>
      <c r="AA29" s="486"/>
      <c r="AB29" s="486"/>
      <c r="AC29" s="486"/>
      <c r="AD29" s="486"/>
      <c r="AE29" s="486"/>
      <c r="AF29" s="486"/>
      <c r="AG29" s="486"/>
    </row>
    <row r="30" spans="1:33" ht="15">
      <c r="A30" s="505" t="s">
        <v>47</v>
      </c>
      <c r="B30" s="459" t="s">
        <v>10</v>
      </c>
      <c r="C30" s="459" t="s">
        <v>11</v>
      </c>
      <c r="D30" s="459" t="s">
        <v>12</v>
      </c>
      <c r="E30" s="459" t="s">
        <v>13</v>
      </c>
      <c r="F30" s="459" t="s">
        <v>48</v>
      </c>
      <c r="G30" s="459" t="s">
        <v>49</v>
      </c>
      <c r="H30" s="459" t="s">
        <v>50</v>
      </c>
      <c r="I30" s="459" t="s">
        <v>51</v>
      </c>
      <c r="J30" s="459" t="s">
        <v>52</v>
      </c>
      <c r="K30" s="459" t="s">
        <v>53</v>
      </c>
      <c r="L30" s="459" t="s">
        <v>54</v>
      </c>
      <c r="M30" s="459" t="s">
        <v>55</v>
      </c>
      <c r="N30" s="459" t="s">
        <v>56</v>
      </c>
      <c r="O30" s="486"/>
      <c r="P30" s="486"/>
      <c r="Q30" s="486"/>
      <c r="R30" s="486"/>
      <c r="S30" s="486"/>
      <c r="T30" s="486"/>
      <c r="U30" s="486"/>
      <c r="V30" s="486"/>
      <c r="W30" s="486"/>
      <c r="X30" s="486"/>
      <c r="Y30" s="486"/>
      <c r="Z30" s="486"/>
      <c r="AA30" s="486"/>
      <c r="AB30" s="486"/>
      <c r="AC30" s="486"/>
      <c r="AD30" s="486"/>
      <c r="AE30" s="486"/>
      <c r="AF30" s="486"/>
      <c r="AG30" s="486"/>
    </row>
    <row r="31" spans="1:33" ht="15">
      <c r="A31" s="506" t="s">
        <v>84</v>
      </c>
      <c r="B31" s="372">
        <v>1070.0103446039925</v>
      </c>
      <c r="C31" s="372">
        <v>74.194649735166649</v>
      </c>
      <c r="D31" s="372">
        <v>134.01777938165219</v>
      </c>
      <c r="E31" s="372">
        <v>-394.64372145328457</v>
      </c>
      <c r="F31" s="372">
        <v>181.28614115352457</v>
      </c>
      <c r="G31" s="372">
        <v>517.59207722884707</v>
      </c>
      <c r="H31" s="372">
        <v>724.88392226989322</v>
      </c>
      <c r="I31" s="372">
        <v>957.037856243541</v>
      </c>
      <c r="J31" s="372">
        <v>500.46651475668</v>
      </c>
      <c r="K31" s="372">
        <v>402.50657677604613</v>
      </c>
      <c r="L31" s="372">
        <v>130.58168100736225</v>
      </c>
      <c r="M31" s="372">
        <v>290.51758109734374</v>
      </c>
      <c r="N31" s="372">
        <v>114.25527379095593</v>
      </c>
      <c r="O31" s="486"/>
      <c r="P31" s="486"/>
      <c r="Q31" s="486"/>
      <c r="R31" s="486"/>
      <c r="S31" s="486"/>
      <c r="T31" s="486"/>
      <c r="U31" s="486"/>
      <c r="V31" s="486"/>
      <c r="W31" s="486"/>
      <c r="X31" s="486"/>
      <c r="Y31" s="486"/>
      <c r="Z31" s="486"/>
      <c r="AA31" s="486"/>
      <c r="AB31" s="486"/>
      <c r="AC31" s="486"/>
      <c r="AD31" s="486"/>
      <c r="AE31" s="486"/>
      <c r="AF31" s="486"/>
      <c r="AG31" s="486"/>
    </row>
    <row r="32" spans="1:33">
      <c r="A32" s="533" t="s">
        <v>144</v>
      </c>
      <c r="B32" s="382">
        <v>-37.36525880886478</v>
      </c>
      <c r="C32" s="382">
        <v>-37.36525880886478</v>
      </c>
      <c r="D32" s="382">
        <v>-46.970461817954217</v>
      </c>
      <c r="E32" s="382">
        <v>-75.605606195291145</v>
      </c>
      <c r="F32" s="382">
        <v>-38.139262904002692</v>
      </c>
      <c r="G32" s="382">
        <v>-52.143050264177248</v>
      </c>
      <c r="H32" s="382">
        <v>-15.963425781934262</v>
      </c>
      <c r="I32" s="382">
        <v>-66.045990209780527</v>
      </c>
      <c r="J32" s="382">
        <v>-61.304027397221347</v>
      </c>
      <c r="K32" s="382">
        <v>-63.662288865503911</v>
      </c>
      <c r="L32" s="382">
        <v>-27.163085421013534</v>
      </c>
      <c r="M32" s="382">
        <v>-125.51206124150086</v>
      </c>
      <c r="N32" s="382">
        <v>-107.70409975805897</v>
      </c>
      <c r="O32" s="486"/>
      <c r="P32" s="486"/>
      <c r="Q32" s="486"/>
      <c r="R32" s="486"/>
      <c r="S32" s="486"/>
      <c r="T32" s="486"/>
      <c r="U32" s="486"/>
      <c r="V32" s="486"/>
      <c r="W32" s="486"/>
      <c r="X32" s="486"/>
      <c r="Y32" s="486"/>
      <c r="Z32" s="486"/>
      <c r="AA32" s="486"/>
      <c r="AB32" s="486"/>
      <c r="AC32" s="486"/>
      <c r="AD32" s="486"/>
      <c r="AE32" s="486"/>
      <c r="AF32" s="486"/>
      <c r="AG32" s="486"/>
    </row>
    <row r="33" spans="1:33">
      <c r="A33" s="533" t="s">
        <v>137</v>
      </c>
      <c r="B33" s="382">
        <v>1107.3756034128571</v>
      </c>
      <c r="C33" s="382">
        <v>111.55990854403126</v>
      </c>
      <c r="D33" s="382">
        <v>180.98824119960659</v>
      </c>
      <c r="E33" s="382">
        <v>-319.03811525799347</v>
      </c>
      <c r="F33" s="382">
        <v>219.42540405752743</v>
      </c>
      <c r="G33" s="382">
        <v>569.73512749302449</v>
      </c>
      <c r="H33" s="382">
        <v>740.84734805182734</v>
      </c>
      <c r="I33" s="382">
        <v>1023.0838464533217</v>
      </c>
      <c r="J33" s="382">
        <v>561.77054215390137</v>
      </c>
      <c r="K33" s="382">
        <v>466.16886564154993</v>
      </c>
      <c r="L33" s="382">
        <v>157.74476642837567</v>
      </c>
      <c r="M33" s="382">
        <v>416.02964233884472</v>
      </c>
      <c r="N33" s="382">
        <v>221.9593735490148</v>
      </c>
      <c r="O33" s="486"/>
      <c r="P33" s="486"/>
      <c r="Q33" s="486"/>
      <c r="R33" s="486"/>
      <c r="S33" s="486"/>
      <c r="T33" s="486"/>
      <c r="U33" s="486"/>
      <c r="V33" s="486"/>
      <c r="W33" s="486"/>
      <c r="X33" s="486"/>
      <c r="Y33" s="486"/>
      <c r="Z33" s="486"/>
      <c r="AA33" s="486"/>
      <c r="AB33" s="486"/>
      <c r="AC33" s="486"/>
      <c r="AD33" s="486"/>
      <c r="AE33" s="486"/>
      <c r="AF33" s="486"/>
      <c r="AG33" s="486"/>
    </row>
    <row r="34" spans="1:33" ht="15">
      <c r="A34" s="536" t="s">
        <v>416</v>
      </c>
      <c r="B34" s="372">
        <v>2791.3281541900005</v>
      </c>
      <c r="C34" s="372">
        <v>1851.5150076499999</v>
      </c>
      <c r="D34" s="372">
        <v>1999.3613160699999</v>
      </c>
      <c r="E34" s="372">
        <v>1727.5262824500003</v>
      </c>
      <c r="F34" s="372">
        <v>2323.1350573400005</v>
      </c>
      <c r="G34" s="372">
        <v>1978.8620773799998</v>
      </c>
      <c r="H34" s="372">
        <v>1911.9140301600003</v>
      </c>
      <c r="I34" s="372">
        <v>2360.212427950004</v>
      </c>
      <c r="J34" s="372">
        <v>1597.6232324900013</v>
      </c>
      <c r="K34" s="372">
        <v>1537.498490899995</v>
      </c>
      <c r="L34" s="372">
        <v>1171.397579689999</v>
      </c>
      <c r="M34" s="372">
        <v>1114.8835519499999</v>
      </c>
      <c r="N34" s="372">
        <v>1407.2861555700001</v>
      </c>
      <c r="O34" s="486"/>
      <c r="P34" s="486"/>
      <c r="Q34" s="486"/>
      <c r="R34" s="486"/>
      <c r="S34" s="486"/>
      <c r="T34" s="486"/>
      <c r="U34" s="486"/>
      <c r="V34" s="486"/>
      <c r="W34" s="486"/>
      <c r="X34" s="486"/>
      <c r="Y34" s="486"/>
      <c r="Z34" s="486"/>
      <c r="AA34" s="486"/>
      <c r="AB34" s="486"/>
      <c r="AC34" s="486"/>
      <c r="AD34" s="486"/>
      <c r="AE34" s="486"/>
      <c r="AF34" s="486"/>
      <c r="AG34" s="486"/>
    </row>
    <row r="35" spans="1:33">
      <c r="A35" s="533" t="s">
        <v>144</v>
      </c>
      <c r="B35" s="382">
        <v>122.64292542999999</v>
      </c>
      <c r="C35" s="382">
        <v>122.64292542999999</v>
      </c>
      <c r="D35" s="382">
        <v>112.20281282000003</v>
      </c>
      <c r="E35" s="382">
        <v>113.52349719999999</v>
      </c>
      <c r="F35" s="382">
        <v>149.48787945000004</v>
      </c>
      <c r="G35" s="382">
        <v>117.85653532000003</v>
      </c>
      <c r="H35" s="382">
        <v>146.08525474000012</v>
      </c>
      <c r="I35" s="382">
        <v>108.66555921000436</v>
      </c>
      <c r="J35" s="382">
        <v>146.08525474000012</v>
      </c>
      <c r="K35" s="382">
        <v>106.87830201999498</v>
      </c>
      <c r="L35" s="382">
        <v>122.38572672999783</v>
      </c>
      <c r="M35" s="382">
        <v>60.313064589999911</v>
      </c>
      <c r="N35" s="382">
        <v>82.331022080000039</v>
      </c>
      <c r="O35" s="486"/>
      <c r="P35" s="486"/>
      <c r="Q35" s="486"/>
      <c r="R35" s="486"/>
      <c r="S35" s="486"/>
      <c r="T35" s="486"/>
      <c r="U35" s="486"/>
      <c r="V35" s="486"/>
      <c r="W35" s="486"/>
      <c r="X35" s="486"/>
      <c r="Y35" s="486"/>
      <c r="Z35" s="486"/>
      <c r="AA35" s="486"/>
      <c r="AB35" s="486"/>
      <c r="AC35" s="486"/>
      <c r="AD35" s="486"/>
      <c r="AE35" s="486"/>
      <c r="AF35" s="486"/>
      <c r="AG35" s="486"/>
    </row>
    <row r="36" spans="1:33">
      <c r="A36" s="533" t="s">
        <v>137</v>
      </c>
      <c r="B36" s="382">
        <v>2668.6852287600004</v>
      </c>
      <c r="C36" s="382">
        <v>1728.8720822199998</v>
      </c>
      <c r="D36" s="382">
        <v>1887.15850325</v>
      </c>
      <c r="E36" s="382">
        <v>1614.0027852500002</v>
      </c>
      <c r="F36" s="382">
        <v>2173.6471778900004</v>
      </c>
      <c r="G36" s="382">
        <v>1861.0055420599999</v>
      </c>
      <c r="H36" s="382">
        <v>1765.8287754200001</v>
      </c>
      <c r="I36" s="382">
        <v>2251.5468687399998</v>
      </c>
      <c r="J36" s="382">
        <v>1451.5379777500011</v>
      </c>
      <c r="K36" s="382">
        <v>1430.6201888799999</v>
      </c>
      <c r="L36" s="382">
        <v>1049.0118529600011</v>
      </c>
      <c r="M36" s="382">
        <v>1054.57048736</v>
      </c>
      <c r="N36" s="382">
        <v>1324.95513349</v>
      </c>
      <c r="O36" s="486"/>
      <c r="P36" s="486"/>
      <c r="Q36" s="486"/>
      <c r="R36" s="486"/>
      <c r="S36" s="486"/>
      <c r="T36" s="486"/>
      <c r="U36" s="486"/>
      <c r="V36" s="486"/>
      <c r="W36" s="486"/>
      <c r="X36" s="486"/>
      <c r="Y36" s="486"/>
      <c r="Z36" s="486"/>
      <c r="AA36" s="486"/>
      <c r="AB36" s="486"/>
      <c r="AC36" s="486"/>
      <c r="AD36" s="486"/>
      <c r="AE36" s="486"/>
      <c r="AF36" s="486"/>
      <c r="AG36" s="486"/>
    </row>
    <row r="37" spans="1:33" ht="15">
      <c r="A37" s="536" t="s">
        <v>417</v>
      </c>
      <c r="B37" s="372">
        <v>-1721.317809586008</v>
      </c>
      <c r="C37" s="372">
        <v>-1777.3203579148333</v>
      </c>
      <c r="D37" s="372">
        <v>-1865.3435366883477</v>
      </c>
      <c r="E37" s="372">
        <v>-2122.1700039032849</v>
      </c>
      <c r="F37" s="372">
        <v>-2141.8489161864759</v>
      </c>
      <c r="G37" s="372">
        <v>-1461.2700001511528</v>
      </c>
      <c r="H37" s="372">
        <v>-1187.030107890107</v>
      </c>
      <c r="I37" s="372">
        <v>-1403.174571706463</v>
      </c>
      <c r="J37" s="372">
        <v>-1097.1567177333213</v>
      </c>
      <c r="K37" s="372">
        <v>-1134.9919141239488</v>
      </c>
      <c r="L37" s="372">
        <v>-1040.8158986826368</v>
      </c>
      <c r="M37" s="372">
        <v>-824.36597085265612</v>
      </c>
      <c r="N37" s="372">
        <v>-1293.0308817790442</v>
      </c>
      <c r="O37" s="486"/>
      <c r="P37" s="486"/>
      <c r="Q37" s="486"/>
      <c r="R37" s="486"/>
      <c r="S37" s="486"/>
      <c r="T37" s="486"/>
      <c r="U37" s="486"/>
      <c r="V37" s="486"/>
      <c r="W37" s="486"/>
      <c r="X37" s="486"/>
      <c r="Y37" s="486"/>
      <c r="Z37" s="486"/>
      <c r="AA37" s="486"/>
      <c r="AB37" s="486"/>
      <c r="AC37" s="486"/>
      <c r="AD37" s="486"/>
      <c r="AE37" s="486"/>
      <c r="AF37" s="486"/>
      <c r="AG37" s="486"/>
    </row>
    <row r="38" spans="1:33">
      <c r="A38" s="533" t="s">
        <v>144</v>
      </c>
      <c r="B38" s="382">
        <v>-160.00818423886477</v>
      </c>
      <c r="C38" s="382">
        <v>-160.00818423886477</v>
      </c>
      <c r="D38" s="382">
        <v>-159.17327463795425</v>
      </c>
      <c r="E38" s="382">
        <v>-189.12910339529114</v>
      </c>
      <c r="F38" s="382">
        <v>-187.62714235400273</v>
      </c>
      <c r="G38" s="382">
        <v>-169.99958558417728</v>
      </c>
      <c r="H38" s="382">
        <v>-162.04868052193439</v>
      </c>
      <c r="I38" s="382">
        <v>-174.71154941978489</v>
      </c>
      <c r="J38" s="382">
        <v>-207.38928213722147</v>
      </c>
      <c r="K38" s="382">
        <v>-170.54059088549889</v>
      </c>
      <c r="L38" s="382">
        <v>-149.54881215101136</v>
      </c>
      <c r="M38" s="382">
        <v>-185.82512583150077</v>
      </c>
      <c r="N38" s="382">
        <v>-190.03512183805901</v>
      </c>
      <c r="O38" s="486"/>
      <c r="P38" s="486"/>
      <c r="Q38" s="486"/>
      <c r="R38" s="486"/>
      <c r="S38" s="486"/>
      <c r="T38" s="486"/>
      <c r="U38" s="486"/>
      <c r="V38" s="486"/>
      <c r="W38" s="486"/>
      <c r="X38" s="486"/>
      <c r="Y38" s="486"/>
      <c r="Z38" s="486"/>
      <c r="AA38" s="486"/>
      <c r="AB38" s="486"/>
      <c r="AC38" s="486"/>
      <c r="AD38" s="486"/>
      <c r="AE38" s="486"/>
      <c r="AF38" s="486"/>
      <c r="AG38" s="486"/>
    </row>
    <row r="39" spans="1:33">
      <c r="A39" s="533" t="s">
        <v>137</v>
      </c>
      <c r="B39" s="382">
        <v>-1561.3096253471433</v>
      </c>
      <c r="C39" s="382">
        <v>-1617.3121736759686</v>
      </c>
      <c r="D39" s="382">
        <v>-1706.1702620503934</v>
      </c>
      <c r="E39" s="382">
        <v>-1933.0409005079937</v>
      </c>
      <c r="F39" s="382">
        <v>-1954.221773832473</v>
      </c>
      <c r="G39" s="382">
        <v>-1291.2704145669754</v>
      </c>
      <c r="H39" s="382">
        <v>-1024.9814273681727</v>
      </c>
      <c r="I39" s="382">
        <v>-1228.4630222866781</v>
      </c>
      <c r="J39" s="382">
        <v>-889.76743559609974</v>
      </c>
      <c r="K39" s="382">
        <v>-964.45132323844996</v>
      </c>
      <c r="L39" s="382">
        <v>-891.26708653162541</v>
      </c>
      <c r="M39" s="382">
        <v>-638.54084502115529</v>
      </c>
      <c r="N39" s="382">
        <v>-1102.9957599409852</v>
      </c>
      <c r="O39" s="486"/>
      <c r="P39" s="486"/>
      <c r="Q39" s="486"/>
      <c r="R39" s="486"/>
      <c r="S39" s="486"/>
      <c r="T39" s="486"/>
      <c r="U39" s="486"/>
      <c r="V39" s="486"/>
      <c r="W39" s="486"/>
      <c r="X39" s="486"/>
      <c r="Y39" s="486"/>
      <c r="Z39" s="486"/>
      <c r="AA39" s="486"/>
      <c r="AB39" s="486"/>
      <c r="AC39" s="486"/>
      <c r="AD39" s="486"/>
      <c r="AE39" s="486"/>
      <c r="AF39" s="486"/>
      <c r="AG39" s="486"/>
    </row>
    <row r="40" spans="1:33">
      <c r="A40" s="533"/>
      <c r="B40" s="382"/>
      <c r="C40" s="382"/>
      <c r="D40" s="382"/>
      <c r="E40" s="382"/>
      <c r="F40" s="382"/>
      <c r="G40" s="382"/>
      <c r="H40" s="382"/>
      <c r="I40" s="382"/>
      <c r="J40" s="382"/>
      <c r="K40" s="382"/>
      <c r="L40" s="382"/>
      <c r="M40" s="382"/>
      <c r="N40" s="382"/>
      <c r="O40" s="486"/>
      <c r="P40" s="486"/>
      <c r="Q40" s="486"/>
      <c r="R40" s="486"/>
      <c r="S40" s="486"/>
      <c r="T40" s="486"/>
      <c r="U40" s="486"/>
      <c r="V40" s="486"/>
      <c r="W40" s="486"/>
      <c r="X40" s="486"/>
      <c r="Y40" s="486"/>
      <c r="Z40" s="486"/>
      <c r="AA40" s="486"/>
      <c r="AB40" s="486"/>
      <c r="AC40" s="486"/>
      <c r="AD40" s="486"/>
      <c r="AE40" s="486"/>
      <c r="AF40" s="486"/>
      <c r="AG40" s="486"/>
    </row>
    <row r="41" spans="1:33" ht="15">
      <c r="A41" s="504" t="s">
        <v>418</v>
      </c>
      <c r="B41" s="480"/>
      <c r="C41" s="480"/>
      <c r="D41" s="480"/>
      <c r="E41" s="514"/>
      <c r="F41" s="480"/>
      <c r="G41" s="480"/>
      <c r="H41" s="480"/>
      <c r="I41" s="480"/>
      <c r="J41" s="480"/>
      <c r="K41" s="480"/>
      <c r="L41" s="480"/>
      <c r="M41" s="480"/>
      <c r="N41" s="480"/>
      <c r="O41" s="486"/>
      <c r="P41" s="486"/>
      <c r="Q41" s="486"/>
      <c r="R41" s="486"/>
      <c r="S41" s="486"/>
      <c r="T41" s="486"/>
      <c r="U41" s="486"/>
      <c r="V41" s="486"/>
      <c r="W41" s="486"/>
      <c r="X41" s="486"/>
      <c r="Y41" s="486"/>
      <c r="Z41" s="486"/>
      <c r="AA41" s="486"/>
      <c r="AB41" s="486"/>
      <c r="AC41" s="486"/>
      <c r="AD41" s="486"/>
      <c r="AE41" s="486"/>
      <c r="AF41" s="486"/>
      <c r="AG41" s="486"/>
    </row>
    <row r="42" spans="1:33" ht="17.100000000000001" customHeight="1">
      <c r="A42" s="505" t="s">
        <v>47</v>
      </c>
      <c r="B42" s="459" t="s">
        <v>10</v>
      </c>
      <c r="C42" s="459" t="s">
        <v>11</v>
      </c>
      <c r="D42" s="459" t="s">
        <v>12</v>
      </c>
      <c r="E42" s="459" t="s">
        <v>13</v>
      </c>
      <c r="F42" s="459" t="s">
        <v>48</v>
      </c>
      <c r="G42" s="459" t="s">
        <v>49</v>
      </c>
      <c r="H42" s="459" t="s">
        <v>50</v>
      </c>
      <c r="I42" s="459" t="s">
        <v>51</v>
      </c>
      <c r="J42" s="459" t="s">
        <v>52</v>
      </c>
      <c r="K42" s="459" t="s">
        <v>53</v>
      </c>
      <c r="L42" s="459" t="s">
        <v>54</v>
      </c>
      <c r="M42" s="459" t="s">
        <v>55</v>
      </c>
      <c r="N42" s="459" t="s">
        <v>56</v>
      </c>
      <c r="O42" s="440"/>
      <c r="P42" s="440"/>
      <c r="Q42" s="440"/>
      <c r="R42" s="440"/>
      <c r="S42" s="440"/>
      <c r="T42" s="440"/>
      <c r="U42" s="440"/>
      <c r="V42" s="440"/>
      <c r="W42" s="440"/>
      <c r="X42" s="440"/>
      <c r="Y42" s="440"/>
      <c r="Z42" s="440"/>
      <c r="AA42" s="440"/>
      <c r="AB42" s="440"/>
      <c r="AC42" s="440"/>
      <c r="AD42" s="440"/>
      <c r="AE42" s="440"/>
      <c r="AF42" s="440"/>
      <c r="AG42" s="440"/>
    </row>
    <row r="43" spans="1:33" ht="17.100000000000001" customHeight="1">
      <c r="A43" s="549" t="s">
        <v>235</v>
      </c>
      <c r="B43" s="372">
        <v>37071.76938319594</v>
      </c>
      <c r="C43" s="372">
        <v>39882.517388108317</v>
      </c>
      <c r="D43" s="372">
        <v>39787.493938800006</v>
      </c>
      <c r="E43" s="372">
        <v>39326.902675899539</v>
      </c>
      <c r="F43" s="372">
        <v>39922.198600149997</v>
      </c>
      <c r="G43" s="372">
        <v>40054.609258621109</v>
      </c>
      <c r="H43" s="372">
        <v>39333.334695444428</v>
      </c>
      <c r="I43" s="372">
        <v>40077.978257620009</v>
      </c>
      <c r="J43" s="372">
        <v>39201.303259830012</v>
      </c>
      <c r="K43" s="372">
        <v>40645.515446000063</v>
      </c>
      <c r="L43" s="372">
        <v>43532.627018510058</v>
      </c>
      <c r="M43" s="372">
        <v>32654.77207844047</v>
      </c>
      <c r="N43" s="372">
        <v>49129.509994230117</v>
      </c>
      <c r="O43" s="440"/>
      <c r="P43" s="440"/>
      <c r="Q43" s="440"/>
      <c r="R43" s="440"/>
      <c r="S43" s="440"/>
      <c r="T43" s="440"/>
      <c r="U43" s="440"/>
      <c r="V43" s="440"/>
      <c r="W43" s="440"/>
      <c r="X43" s="440"/>
      <c r="Y43" s="440"/>
      <c r="Z43" s="440"/>
      <c r="AA43" s="440"/>
      <c r="AB43" s="440"/>
      <c r="AC43" s="440"/>
      <c r="AD43" s="440"/>
      <c r="AE43" s="440"/>
      <c r="AF43" s="440"/>
      <c r="AG43" s="440"/>
    </row>
    <row r="44" spans="1:33" ht="30">
      <c r="A44" s="549" t="s">
        <v>419</v>
      </c>
      <c r="B44" s="372">
        <v>9546.8203788464052</v>
      </c>
      <c r="C44" s="372">
        <v>11675.084855502588</v>
      </c>
      <c r="D44" s="372">
        <v>11765.905529322798</v>
      </c>
      <c r="E44" s="372">
        <v>11853.041386742088</v>
      </c>
      <c r="F44" s="372">
        <v>12021.25655778</v>
      </c>
      <c r="G44" s="372">
        <v>12033.582464070199</v>
      </c>
      <c r="H44" s="372">
        <v>12132.666303504135</v>
      </c>
      <c r="I44" s="372">
        <v>12241.625731940008</v>
      </c>
      <c r="J44" s="372">
        <v>12293.51964679</v>
      </c>
      <c r="K44" s="372">
        <v>14889.543753988799</v>
      </c>
      <c r="L44" s="372">
        <v>17094.605022772772</v>
      </c>
      <c r="M44" s="372">
        <v>22229.617045118168</v>
      </c>
      <c r="N44" s="372">
        <v>22451.962548384843</v>
      </c>
      <c r="O44" s="440"/>
      <c r="P44" s="440"/>
      <c r="Q44" s="440"/>
      <c r="R44" s="440"/>
      <c r="S44" s="440"/>
      <c r="T44" s="440"/>
      <c r="U44" s="440"/>
      <c r="V44" s="440"/>
      <c r="W44" s="440"/>
      <c r="X44" s="440"/>
      <c r="Y44" s="440"/>
      <c r="Z44" s="440"/>
      <c r="AA44" s="440"/>
      <c r="AB44" s="440"/>
      <c r="AC44" s="440"/>
      <c r="AD44" s="440"/>
      <c r="AE44" s="440"/>
      <c r="AF44" s="440"/>
      <c r="AG44" s="440"/>
    </row>
    <row r="45" spans="1:33" ht="14.25" customHeight="1">
      <c r="A45" s="549" t="s">
        <v>420</v>
      </c>
      <c r="B45" s="372">
        <v>27524.949004349535</v>
      </c>
      <c r="C45" s="372">
        <v>28207.432532605733</v>
      </c>
      <c r="D45" s="372">
        <v>28021.588409477212</v>
      </c>
      <c r="E45" s="372">
        <v>27473.861289157452</v>
      </c>
      <c r="F45" s="372">
        <v>27900.942042369996</v>
      </c>
      <c r="G45" s="372">
        <v>28021.026794550908</v>
      </c>
      <c r="H45" s="372">
        <v>27200.668391940297</v>
      </c>
      <c r="I45" s="372">
        <v>27836.352525680002</v>
      </c>
      <c r="J45" s="372">
        <v>26907.78361304001</v>
      </c>
      <c r="K45" s="372">
        <v>25755.971692011262</v>
      </c>
      <c r="L45" s="372">
        <v>26438.021995737261</v>
      </c>
      <c r="M45" s="372">
        <v>27555.681147691732</v>
      </c>
      <c r="N45" s="372">
        <v>26677.547445845277</v>
      </c>
      <c r="O45" s="440"/>
      <c r="P45" s="440"/>
      <c r="Q45" s="440"/>
      <c r="R45" s="440"/>
      <c r="S45" s="440"/>
      <c r="T45" s="440"/>
      <c r="U45" s="440"/>
      <c r="V45" s="440"/>
      <c r="W45" s="440"/>
      <c r="X45" s="440"/>
      <c r="Y45" s="440"/>
      <c r="Z45" s="440"/>
      <c r="AA45" s="440"/>
      <c r="AB45" s="440"/>
      <c r="AC45" s="440"/>
      <c r="AD45" s="440"/>
      <c r="AE45" s="440"/>
      <c r="AF45" s="440"/>
      <c r="AG45" s="440"/>
    </row>
    <row r="46" spans="1:33">
      <c r="A46" s="550" t="s">
        <v>421</v>
      </c>
      <c r="B46" s="500">
        <v>288.38474472871275</v>
      </c>
      <c r="C46" s="500">
        <v>298.61032561300243</v>
      </c>
      <c r="D46" s="500">
        <v>283.19492433192744</v>
      </c>
      <c r="E46" s="382">
        <v>354.65505681016185</v>
      </c>
      <c r="F46" s="382">
        <v>400.50377882000009</v>
      </c>
      <c r="G46" s="382">
        <v>318.98015232176715</v>
      </c>
      <c r="H46" s="382">
        <v>261.12494493508359</v>
      </c>
      <c r="I46" s="382">
        <v>335.52197178000006</v>
      </c>
      <c r="J46" s="382">
        <v>382.52410503999994</v>
      </c>
      <c r="K46" s="382">
        <v>348.2538399016488</v>
      </c>
      <c r="L46" s="382">
        <v>343.90253535283335</v>
      </c>
      <c r="M46" s="382">
        <v>478.07416033630057</v>
      </c>
      <c r="N46" s="382">
        <v>487.84233765269806</v>
      </c>
      <c r="O46" s="440"/>
      <c r="P46" s="440"/>
      <c r="Q46" s="440"/>
      <c r="R46" s="440"/>
      <c r="S46" s="440"/>
      <c r="T46" s="440"/>
      <c r="U46" s="440"/>
      <c r="V46" s="440"/>
      <c r="W46" s="440"/>
      <c r="X46" s="440"/>
      <c r="Y46" s="440"/>
      <c r="Z46" s="440"/>
      <c r="AA46" s="440"/>
      <c r="AB46" s="440"/>
      <c r="AC46" s="440"/>
      <c r="AD46" s="440"/>
      <c r="AE46" s="440"/>
      <c r="AF46" s="440"/>
      <c r="AG46" s="440"/>
    </row>
    <row r="47" spans="1:33">
      <c r="A47" s="550" t="s">
        <v>422</v>
      </c>
      <c r="B47" s="500">
        <v>36.615339514700004</v>
      </c>
      <c r="C47" s="500">
        <v>36.309982103592993</v>
      </c>
      <c r="D47" s="500">
        <v>34.738151606622239</v>
      </c>
      <c r="E47" s="382">
        <v>35.36553880981414</v>
      </c>
      <c r="F47" s="382">
        <v>45.866769270000006</v>
      </c>
      <c r="G47" s="382">
        <v>46.595791265571741</v>
      </c>
      <c r="H47" s="382">
        <v>50.426347410090088</v>
      </c>
      <c r="I47" s="382">
        <v>58.982318119999988</v>
      </c>
      <c r="J47" s="382">
        <v>63.397904859999997</v>
      </c>
      <c r="K47" s="382">
        <v>65.101809466266147</v>
      </c>
      <c r="L47" s="382">
        <v>85.345075006120325</v>
      </c>
      <c r="M47" s="382">
        <v>110.10758729561179</v>
      </c>
      <c r="N47" s="382">
        <v>109.03095148513121</v>
      </c>
      <c r="O47" s="440"/>
      <c r="P47" s="440"/>
      <c r="Q47" s="440"/>
      <c r="R47" s="440"/>
      <c r="S47" s="440"/>
      <c r="T47" s="440"/>
      <c r="U47" s="440"/>
      <c r="V47" s="440"/>
      <c r="W47" s="440"/>
      <c r="X47" s="440"/>
      <c r="Y47" s="440"/>
      <c r="Z47" s="440"/>
      <c r="AA47" s="440"/>
      <c r="AB47" s="440"/>
      <c r="AC47" s="440"/>
      <c r="AD47" s="440"/>
      <c r="AE47" s="440"/>
      <c r="AF47" s="440"/>
      <c r="AG47" s="440"/>
    </row>
    <row r="48" spans="1:33">
      <c r="A48" s="550" t="s">
        <v>355</v>
      </c>
      <c r="B48" s="500">
        <v>3597.4374964435588</v>
      </c>
      <c r="C48" s="500">
        <v>3752.3788059749791</v>
      </c>
      <c r="D48" s="500">
        <v>3827.2181867584304</v>
      </c>
      <c r="E48" s="382">
        <v>3897.6767447444722</v>
      </c>
      <c r="F48" s="382">
        <v>4019.592368709998</v>
      </c>
      <c r="G48" s="382">
        <v>3730.6028344381566</v>
      </c>
      <c r="H48" s="382">
        <v>3691.6068480405879</v>
      </c>
      <c r="I48" s="382">
        <v>3909.0751813200013</v>
      </c>
      <c r="J48" s="382">
        <v>4323.2160831299971</v>
      </c>
      <c r="K48" s="382">
        <v>3974.9132478479637</v>
      </c>
      <c r="L48" s="382">
        <v>4216.0952652326168</v>
      </c>
      <c r="M48" s="382">
        <v>5564.3659602489133</v>
      </c>
      <c r="N48" s="382">
        <v>5364.2382552668341</v>
      </c>
      <c r="O48" s="440"/>
      <c r="P48" s="440"/>
      <c r="Q48" s="440"/>
      <c r="R48" s="440"/>
      <c r="S48" s="440"/>
      <c r="T48" s="440"/>
      <c r="U48" s="440"/>
      <c r="V48" s="440"/>
      <c r="W48" s="440"/>
      <c r="X48" s="440"/>
      <c r="Y48" s="440"/>
      <c r="Z48" s="440"/>
      <c r="AA48" s="440"/>
      <c r="AB48" s="440"/>
      <c r="AC48" s="440"/>
      <c r="AD48" s="440"/>
      <c r="AE48" s="440"/>
      <c r="AF48" s="440"/>
      <c r="AG48" s="440"/>
    </row>
    <row r="49" spans="1:14" ht="28.5">
      <c r="A49" s="550" t="s">
        <v>423</v>
      </c>
      <c r="B49" s="500">
        <v>2760.1773647040964</v>
      </c>
      <c r="C49" s="500">
        <v>2491.4379222378479</v>
      </c>
      <c r="D49" s="500">
        <v>2211.7487975155173</v>
      </c>
      <c r="E49" s="382">
        <v>2156.356784939207</v>
      </c>
      <c r="F49" s="382">
        <v>2161.4205974299994</v>
      </c>
      <c r="G49" s="382">
        <v>2221.638035149731</v>
      </c>
      <c r="H49" s="382">
        <v>2082.6682144345118</v>
      </c>
      <c r="I49" s="382">
        <v>2106.895402919999</v>
      </c>
      <c r="J49" s="382">
        <v>1474.0270464400007</v>
      </c>
      <c r="K49" s="382">
        <v>1089.5402133342557</v>
      </c>
      <c r="L49" s="382">
        <v>1051.8165838695543</v>
      </c>
      <c r="M49" s="382">
        <v>1229.0439906357667</v>
      </c>
      <c r="N49" s="382">
        <v>1228.1307416138525</v>
      </c>
    </row>
    <row r="50" spans="1:14">
      <c r="A50" s="550" t="s">
        <v>424</v>
      </c>
      <c r="B50" s="500">
        <v>29.923908846800014</v>
      </c>
      <c r="C50" s="500">
        <v>32.760768044059347</v>
      </c>
      <c r="D50" s="500">
        <v>32.823754460146091</v>
      </c>
      <c r="E50" s="382">
        <v>32.360119305000239</v>
      </c>
      <c r="F50" s="382">
        <v>30.411388880000004</v>
      </c>
      <c r="G50" s="382">
        <v>28.634808224500567</v>
      </c>
      <c r="H50" s="382">
        <v>30.08967499971379</v>
      </c>
      <c r="I50" s="382">
        <v>25.377552279999996</v>
      </c>
      <c r="J50" s="382">
        <v>36.841294450000014</v>
      </c>
      <c r="K50" s="382">
        <v>39.82504833304354</v>
      </c>
      <c r="L50" s="382">
        <v>42.627819397620776</v>
      </c>
      <c r="M50" s="382">
        <v>46.190526633275631</v>
      </c>
      <c r="N50" s="382">
        <v>44.831284382966359</v>
      </c>
    </row>
    <row r="51" spans="1:14">
      <c r="A51" s="550" t="s">
        <v>357</v>
      </c>
      <c r="B51" s="500">
        <v>861.57393010883345</v>
      </c>
      <c r="C51" s="500">
        <v>1199.2671279757726</v>
      </c>
      <c r="D51" s="500">
        <v>1191.1066316114322</v>
      </c>
      <c r="E51" s="382">
        <v>1154.7421540576311</v>
      </c>
      <c r="F51" s="382">
        <v>1144.9333927800001</v>
      </c>
      <c r="G51" s="382">
        <v>1149.2757154917813</v>
      </c>
      <c r="H51" s="382">
        <v>1143.5504865497417</v>
      </c>
      <c r="I51" s="382">
        <v>1411.5454363300007</v>
      </c>
      <c r="J51" s="382">
        <v>1312.8225751200014</v>
      </c>
      <c r="K51" s="382">
        <v>2065.8089918819496</v>
      </c>
      <c r="L51" s="382">
        <v>2134.0273319176522</v>
      </c>
      <c r="M51" s="382">
        <v>2526.1209295166004</v>
      </c>
      <c r="N51" s="382">
        <v>2513.2547428255448</v>
      </c>
    </row>
    <row r="52" spans="1:14">
      <c r="A52" s="550" t="s">
        <v>425</v>
      </c>
      <c r="B52" s="500">
        <v>3527.5373996217158</v>
      </c>
      <c r="C52" s="500">
        <v>3761.7986851076007</v>
      </c>
      <c r="D52" s="500">
        <v>3715.7666554875468</v>
      </c>
      <c r="E52" s="382">
        <v>3656.1856141475496</v>
      </c>
      <c r="F52" s="382">
        <v>3700.8187015400017</v>
      </c>
      <c r="G52" s="382">
        <v>4143.8938436262979</v>
      </c>
      <c r="H52" s="382">
        <v>4091.2090635358018</v>
      </c>
      <c r="I52" s="382">
        <v>4612.1936101900064</v>
      </c>
      <c r="J52" s="382">
        <v>4018.0329665500067</v>
      </c>
      <c r="K52" s="382">
        <v>4381.8543391847106</v>
      </c>
      <c r="L52" s="382">
        <v>4867.0309740721059</v>
      </c>
      <c r="M52" s="382">
        <v>6882.983852757473</v>
      </c>
      <c r="N52" s="382">
        <v>6548.3409734983888</v>
      </c>
    </row>
    <row r="53" spans="1:14">
      <c r="A53" s="550" t="s">
        <v>426</v>
      </c>
      <c r="B53" s="500">
        <v>4287.5842347916268</v>
      </c>
      <c r="C53" s="500">
        <v>4422.1758373708826</v>
      </c>
      <c r="D53" s="500">
        <v>4270.5669906333287</v>
      </c>
      <c r="E53" s="382">
        <v>4156.2786227840415</v>
      </c>
      <c r="F53" s="382">
        <v>4316.5883476999988</v>
      </c>
      <c r="G53" s="382">
        <v>4386.9213850050319</v>
      </c>
      <c r="H53" s="382">
        <v>4080.7440338672109</v>
      </c>
      <c r="I53" s="382">
        <v>3616.6027028899998</v>
      </c>
      <c r="J53" s="382">
        <v>3535.3616226600006</v>
      </c>
      <c r="K53" s="382">
        <v>3469.7752669654019</v>
      </c>
      <c r="L53" s="382">
        <v>3408.8882642189337</v>
      </c>
      <c r="M53" s="382">
        <v>3515.8323041331851</v>
      </c>
      <c r="N53" s="382">
        <v>3234.6490350678855</v>
      </c>
    </row>
    <row r="54" spans="1:14" ht="28.5">
      <c r="A54" s="550" t="s">
        <v>427</v>
      </c>
      <c r="B54" s="500">
        <v>2863.7844295060822</v>
      </c>
      <c r="C54" s="500">
        <v>2592.0132250556967</v>
      </c>
      <c r="D54" s="500">
        <v>2666.9273553341181</v>
      </c>
      <c r="E54" s="382">
        <v>2713.2143096135396</v>
      </c>
      <c r="F54" s="382">
        <v>2667.4036404100016</v>
      </c>
      <c r="G54" s="382">
        <v>2591.8555639640008</v>
      </c>
      <c r="H54" s="382">
        <v>2654.3111890052428</v>
      </c>
      <c r="I54" s="382">
        <v>2552.8526453399986</v>
      </c>
      <c r="J54" s="382">
        <v>2578.8894403499994</v>
      </c>
      <c r="K54" s="382">
        <v>2568.1118257508961</v>
      </c>
      <c r="L54" s="382">
        <v>2318.0812632373272</v>
      </c>
      <c r="M54" s="382">
        <v>2744.5085300075275</v>
      </c>
      <c r="N54" s="382">
        <v>2667.9030294662325</v>
      </c>
    </row>
    <row r="55" spans="1:14">
      <c r="A55" s="550" t="s">
        <v>428</v>
      </c>
      <c r="B55" s="500">
        <v>349.47254317502052</v>
      </c>
      <c r="C55" s="500">
        <v>291.79236495592352</v>
      </c>
      <c r="D55" s="500">
        <v>287.56417771392034</v>
      </c>
      <c r="E55" s="382">
        <v>211.49219536606142</v>
      </c>
      <c r="F55" s="382">
        <v>193.40067497999999</v>
      </c>
      <c r="G55" s="382">
        <v>179.37715577437785</v>
      </c>
      <c r="H55" s="382">
        <v>178.69584679301488</v>
      </c>
      <c r="I55" s="382">
        <v>216.63901483000004</v>
      </c>
      <c r="J55" s="382">
        <v>197.11177521999994</v>
      </c>
      <c r="K55" s="382">
        <v>217.62885474564268</v>
      </c>
      <c r="L55" s="382">
        <v>238.56161158152133</v>
      </c>
      <c r="M55" s="382">
        <v>307.40460522807297</v>
      </c>
      <c r="N55" s="382">
        <v>283.72960467495682</v>
      </c>
    </row>
    <row r="56" spans="1:14">
      <c r="A56" s="550" t="s">
        <v>429</v>
      </c>
      <c r="B56" s="500">
        <v>0</v>
      </c>
      <c r="C56" s="500">
        <v>0</v>
      </c>
      <c r="D56" s="500">
        <v>0</v>
      </c>
      <c r="E56" s="500">
        <v>0</v>
      </c>
      <c r="F56" s="500">
        <v>5.0990000000000005E-5</v>
      </c>
      <c r="G56" s="500">
        <v>4.1800000000000006E-5</v>
      </c>
      <c r="H56" s="500">
        <v>6.1190000000000002E-5</v>
      </c>
      <c r="I56" s="500">
        <v>0</v>
      </c>
      <c r="J56" s="500">
        <v>0</v>
      </c>
      <c r="K56" s="500">
        <v>1.1210000000000001E-5</v>
      </c>
      <c r="L56" s="500">
        <v>0</v>
      </c>
      <c r="M56" s="500">
        <v>8.9999999999999999E-8</v>
      </c>
      <c r="N56" s="500">
        <v>7.4979910000000011E-2</v>
      </c>
    </row>
    <row r="57" spans="1:14">
      <c r="A57" s="550" t="s">
        <v>430</v>
      </c>
      <c r="B57" s="500">
        <v>1639.0296925665159</v>
      </c>
      <c r="C57" s="500">
        <v>1773.8903139290464</v>
      </c>
      <c r="D57" s="500">
        <v>1750.4407191271009</v>
      </c>
      <c r="E57" s="382">
        <v>1715.7383766271103</v>
      </c>
      <c r="F57" s="382">
        <v>1699.5114031999999</v>
      </c>
      <c r="G57" s="382">
        <v>1669.6537359786932</v>
      </c>
      <c r="H57" s="382">
        <v>1654.0203374173461</v>
      </c>
      <c r="I57" s="382">
        <v>1626.5033339199999</v>
      </c>
      <c r="J57" s="382">
        <v>1627.7525003799999</v>
      </c>
      <c r="K57" s="382">
        <v>1672.7024281946758</v>
      </c>
      <c r="L57" s="382">
        <v>1672.1350154920358</v>
      </c>
      <c r="M57" s="382">
        <v>1775.9312431562246</v>
      </c>
      <c r="N57" s="382">
        <v>1817.1273858566599</v>
      </c>
    </row>
    <row r="58" spans="1:14" ht="28.5">
      <c r="A58" s="550" t="s">
        <v>431</v>
      </c>
      <c r="B58" s="500">
        <v>264.4544579681982</v>
      </c>
      <c r="C58" s="500">
        <v>261.34430685384643</v>
      </c>
      <c r="D58" s="500">
        <v>225.43013077354064</v>
      </c>
      <c r="E58" s="382">
        <v>242.88576566554994</v>
      </c>
      <c r="F58" s="382">
        <v>254.07271517999985</v>
      </c>
      <c r="G58" s="382">
        <v>268.44715855877109</v>
      </c>
      <c r="H58" s="382">
        <v>273.27219488739382</v>
      </c>
      <c r="I58" s="382">
        <v>272.25101041000005</v>
      </c>
      <c r="J58" s="382">
        <v>279.40079166999993</v>
      </c>
      <c r="K58" s="382">
        <v>391.19790045280348</v>
      </c>
      <c r="L58" s="382">
        <v>472.08351492095346</v>
      </c>
      <c r="M58" s="382">
        <v>451.02261897606888</v>
      </c>
      <c r="N58" s="382">
        <v>445.43844976663451</v>
      </c>
    </row>
    <row r="59" spans="1:14" ht="28.5">
      <c r="A59" s="550" t="s">
        <v>432</v>
      </c>
      <c r="B59" s="500">
        <v>303.18577996708876</v>
      </c>
      <c r="C59" s="500">
        <v>319.23444834984491</v>
      </c>
      <c r="D59" s="500">
        <v>381.20762134582247</v>
      </c>
      <c r="E59" s="382">
        <v>338.32566845886811</v>
      </c>
      <c r="F59" s="382">
        <v>332.8378399300002</v>
      </c>
      <c r="G59" s="382">
        <v>366.95206935584622</v>
      </c>
      <c r="H59" s="382">
        <v>373.07378975363793</v>
      </c>
      <c r="I59" s="382">
        <v>381.9425986</v>
      </c>
      <c r="J59" s="382">
        <v>322.92095514000005</v>
      </c>
      <c r="K59" s="382">
        <v>370.01401009063107</v>
      </c>
      <c r="L59" s="382">
        <v>407.13985421049915</v>
      </c>
      <c r="M59" s="382">
        <v>496.12847680884937</v>
      </c>
      <c r="N59" s="382">
        <v>489.44517555390223</v>
      </c>
    </row>
    <row r="60" spans="1:14" ht="28.5">
      <c r="A60" s="550" t="s">
        <v>433</v>
      </c>
      <c r="B60" s="500">
        <v>2.6178365000000006</v>
      </c>
      <c r="C60" s="500">
        <v>3.4469047653931018</v>
      </c>
      <c r="D60" s="500">
        <v>3.5181908768412598</v>
      </c>
      <c r="E60" s="382">
        <v>3.5627168067390129</v>
      </c>
      <c r="F60" s="382">
        <v>3.3522470800000006</v>
      </c>
      <c r="G60" s="382">
        <v>3.3267245129375134</v>
      </c>
      <c r="H60" s="382">
        <v>9.1604952082825761</v>
      </c>
      <c r="I60" s="382">
        <v>9.3832181800000001</v>
      </c>
      <c r="J60" s="382">
        <v>4.0678296000000005</v>
      </c>
      <c r="K60" s="382">
        <v>3.1703319499999991</v>
      </c>
      <c r="L60" s="382">
        <v>3.2372097999999996</v>
      </c>
      <c r="M60" s="382">
        <v>3.6341793300000003</v>
      </c>
      <c r="N60" s="382">
        <v>1.4933346799999998</v>
      </c>
    </row>
    <row r="61" spans="1:14" ht="17.100000000000001" customHeight="1">
      <c r="A61" s="550" t="s">
        <v>434</v>
      </c>
      <c r="B61" s="500">
        <v>85.445151483448825</v>
      </c>
      <c r="C61" s="500">
        <v>83.535787500028064</v>
      </c>
      <c r="D61" s="500">
        <v>78.858557360321768</v>
      </c>
      <c r="E61" s="382">
        <v>78.346019116776702</v>
      </c>
      <c r="F61" s="382">
        <v>79.647285600000032</v>
      </c>
      <c r="G61" s="382">
        <v>78.855444778079146</v>
      </c>
      <c r="H61" s="382">
        <v>71.631740496959651</v>
      </c>
      <c r="I61" s="382">
        <v>85.503510430000006</v>
      </c>
      <c r="J61" s="382">
        <v>74.329415949999998</v>
      </c>
      <c r="K61" s="382">
        <v>77.10219697508586</v>
      </c>
      <c r="L61" s="382">
        <v>82.371360593821976</v>
      </c>
      <c r="M61" s="382">
        <v>92.801359407278625</v>
      </c>
      <c r="N61" s="382">
        <v>88.717208521759801</v>
      </c>
    </row>
    <row r="62" spans="1:14" ht="28.5">
      <c r="A62" s="550" t="s">
        <v>435</v>
      </c>
      <c r="B62" s="500">
        <v>153.3368819376</v>
      </c>
      <c r="C62" s="500">
        <v>215.39601189577152</v>
      </c>
      <c r="D62" s="500">
        <v>219.17956269348363</v>
      </c>
      <c r="E62" s="382">
        <v>218.34068013396197</v>
      </c>
      <c r="F62" s="382">
        <v>220.84550799000002</v>
      </c>
      <c r="G62" s="382">
        <v>224.80321028697284</v>
      </c>
      <c r="H62" s="382">
        <v>216.43143882810688</v>
      </c>
      <c r="I62" s="382">
        <v>220.81927655000001</v>
      </c>
      <c r="J62" s="382">
        <v>232.90657234999998</v>
      </c>
      <c r="K62" s="382">
        <v>226.51385113045438</v>
      </c>
      <c r="L62" s="382">
        <v>231.31593145872105</v>
      </c>
      <c r="M62" s="382">
        <v>211.53289380664273</v>
      </c>
      <c r="N62" s="382">
        <v>203.04398566400758</v>
      </c>
    </row>
    <row r="63" spans="1:14">
      <c r="A63" s="550" t="s">
        <v>436</v>
      </c>
      <c r="B63" s="500">
        <v>72.201112934600005</v>
      </c>
      <c r="C63" s="500">
        <v>82.293989826323667</v>
      </c>
      <c r="D63" s="500">
        <v>81.494071958738644</v>
      </c>
      <c r="E63" s="382">
        <v>81.125766145088249</v>
      </c>
      <c r="F63" s="382">
        <v>181.72803412999991</v>
      </c>
      <c r="G63" s="382">
        <v>182.44983013002536</v>
      </c>
      <c r="H63" s="382">
        <v>183.46521681292242</v>
      </c>
      <c r="I63" s="382">
        <v>218.45599593000006</v>
      </c>
      <c r="J63" s="382">
        <v>229.35273532000005</v>
      </c>
      <c r="K63" s="382">
        <v>228.94106558973914</v>
      </c>
      <c r="L63" s="382">
        <v>254.71085678305181</v>
      </c>
      <c r="M63" s="382">
        <v>326.49102126290535</v>
      </c>
      <c r="N63" s="382">
        <v>326.08047235342855</v>
      </c>
    </row>
    <row r="64" spans="1:14">
      <c r="A64" s="550" t="s">
        <v>437</v>
      </c>
      <c r="B64" s="500">
        <v>82.479004992015106</v>
      </c>
      <c r="C64" s="500">
        <v>135.14693009765551</v>
      </c>
      <c r="D64" s="500">
        <v>147.62132142610258</v>
      </c>
      <c r="E64" s="382">
        <v>415.3140144285303</v>
      </c>
      <c r="F64" s="382">
        <v>409.31989077000003</v>
      </c>
      <c r="G64" s="382">
        <v>430.9436309280519</v>
      </c>
      <c r="H64" s="382">
        <v>362.20001027681542</v>
      </c>
      <c r="I64" s="382">
        <v>372.14822480999993</v>
      </c>
      <c r="J64" s="382">
        <v>392.34542767999989</v>
      </c>
      <c r="K64" s="382">
        <v>410.78210494970722</v>
      </c>
      <c r="L64" s="382">
        <v>437.78755310982825</v>
      </c>
      <c r="M64" s="382">
        <v>498.941809605439</v>
      </c>
      <c r="N64" s="382">
        <v>547.53681955709624</v>
      </c>
    </row>
    <row r="65" spans="1:14" ht="14.25" customHeight="1">
      <c r="A65" s="550" t="s">
        <v>438</v>
      </c>
      <c r="B65" s="500">
        <v>37.055806060000002</v>
      </c>
      <c r="C65" s="500">
        <v>38.813463980251328</v>
      </c>
      <c r="D65" s="500">
        <v>25.669312603846073</v>
      </c>
      <c r="E65" s="382">
        <v>28.864709106629622</v>
      </c>
      <c r="F65" s="382">
        <v>28.285444769999998</v>
      </c>
      <c r="G65" s="382">
        <v>30.552654831468981</v>
      </c>
      <c r="H65" s="382">
        <v>33.885944572097678</v>
      </c>
      <c r="I65" s="382">
        <v>37.465403379999998</v>
      </c>
      <c r="J65" s="382">
        <v>37.261179999999996</v>
      </c>
      <c r="K65" s="382">
        <v>63.152564740074617</v>
      </c>
      <c r="L65" s="382">
        <v>65.349420266982989</v>
      </c>
      <c r="M65" s="382">
        <v>81.367961207588777</v>
      </c>
      <c r="N65" s="382">
        <v>81.221574174942603</v>
      </c>
    </row>
    <row r="66" spans="1:14">
      <c r="A66" s="550" t="s">
        <v>439</v>
      </c>
      <c r="B66" s="500">
        <v>6282.6518884989246</v>
      </c>
      <c r="C66" s="500">
        <v>6415.7853309682096</v>
      </c>
      <c r="D66" s="500">
        <v>6586.5132958584181</v>
      </c>
      <c r="E66" s="382">
        <v>5983.0304320907198</v>
      </c>
      <c r="F66" s="382">
        <v>6010.4019622099977</v>
      </c>
      <c r="G66" s="382">
        <v>5967.2670081288343</v>
      </c>
      <c r="H66" s="382">
        <v>5759.1005129257319</v>
      </c>
      <c r="I66" s="382">
        <v>5766.1941174699996</v>
      </c>
      <c r="J66" s="382">
        <v>5785.2213911300014</v>
      </c>
      <c r="K66" s="382">
        <v>4091.5817893163089</v>
      </c>
      <c r="L66" s="382">
        <v>4105.5145552150807</v>
      </c>
      <c r="M66" s="382">
        <v>213.19713724800792</v>
      </c>
      <c r="N66" s="382">
        <v>195.41710387235369</v>
      </c>
    </row>
    <row r="68" spans="1:14" ht="30">
      <c r="A68" s="504" t="s">
        <v>440</v>
      </c>
      <c r="B68" s="480"/>
      <c r="C68" s="480"/>
      <c r="D68" s="480"/>
      <c r="E68" s="514"/>
      <c r="F68" s="480"/>
      <c r="G68" s="480"/>
      <c r="H68" s="480"/>
      <c r="I68" s="480"/>
      <c r="J68" s="480"/>
      <c r="K68" s="480"/>
      <c r="L68" s="480"/>
      <c r="M68" s="480"/>
      <c r="N68" s="480"/>
    </row>
    <row r="69" spans="1:14" ht="15">
      <c r="A69" s="505" t="s">
        <v>47</v>
      </c>
      <c r="B69" s="459" t="s">
        <v>10</v>
      </c>
      <c r="C69" s="459" t="s">
        <v>11</v>
      </c>
      <c r="D69" s="459" t="s">
        <v>12</v>
      </c>
      <c r="E69" s="459" t="s">
        <v>13</v>
      </c>
      <c r="F69" s="459" t="s">
        <v>48</v>
      </c>
      <c r="G69" s="459" t="s">
        <v>49</v>
      </c>
      <c r="H69" s="459" t="s">
        <v>50</v>
      </c>
      <c r="I69" s="459" t="s">
        <v>51</v>
      </c>
      <c r="J69" s="459" t="s">
        <v>52</v>
      </c>
      <c r="K69" s="459" t="s">
        <v>53</v>
      </c>
      <c r="L69" s="459" t="s">
        <v>54</v>
      </c>
      <c r="M69" s="459" t="s">
        <v>55</v>
      </c>
      <c r="N69" s="459" t="s">
        <v>56</v>
      </c>
    </row>
    <row r="70" spans="1:14" ht="15">
      <c r="A70" s="508" t="s">
        <v>441</v>
      </c>
      <c r="B70" s="372">
        <v>2668.6852287600004</v>
      </c>
      <c r="C70" s="372">
        <v>1728.8720811199998</v>
      </c>
      <c r="D70" s="372">
        <v>1887.1585032499997</v>
      </c>
      <c r="E70" s="372">
        <v>1614.0083516299999</v>
      </c>
      <c r="F70" s="372">
        <v>2173.6471781699997</v>
      </c>
      <c r="G70" s="372">
        <v>1861.0055913199999</v>
      </c>
      <c r="H70" s="372">
        <v>1765.8277470600003</v>
      </c>
      <c r="I70" s="372">
        <v>2251.5468687400007</v>
      </c>
      <c r="J70" s="372">
        <v>1451.5358232187989</v>
      </c>
      <c r="K70" s="372">
        <v>1430.6201888799999</v>
      </c>
      <c r="L70" s="372">
        <v>1049.0118529600011</v>
      </c>
      <c r="M70" s="372">
        <v>1054.5704873600002</v>
      </c>
      <c r="N70" s="372">
        <v>1324.95513349</v>
      </c>
    </row>
    <row r="71" spans="1:14">
      <c r="A71" s="507" t="s">
        <v>442</v>
      </c>
      <c r="B71" s="382">
        <v>359.52672999999999</v>
      </c>
      <c r="C71" s="382">
        <v>34.738799999999998</v>
      </c>
      <c r="D71" s="382">
        <v>72.7273</v>
      </c>
      <c r="E71" s="382">
        <v>53.256900000000002</v>
      </c>
      <c r="F71" s="382">
        <v>0</v>
      </c>
      <c r="G71" s="382">
        <v>0</v>
      </c>
      <c r="H71" s="382">
        <v>26.206897000000001</v>
      </c>
      <c r="I71" s="382">
        <v>507.44</v>
      </c>
      <c r="J71" s="382">
        <v>0</v>
      </c>
      <c r="K71" s="382">
        <v>0</v>
      </c>
      <c r="L71" s="382">
        <v>0</v>
      </c>
      <c r="M71" s="382">
        <v>0</v>
      </c>
      <c r="N71" s="382">
        <v>0</v>
      </c>
    </row>
    <row r="72" spans="1:14">
      <c r="A72" s="507" t="s">
        <v>356</v>
      </c>
      <c r="B72" s="382">
        <v>515.0785263400029</v>
      </c>
      <c r="C72" s="382">
        <v>336.4852059800001</v>
      </c>
      <c r="D72" s="382">
        <v>413.08588785999979</v>
      </c>
      <c r="E72" s="382">
        <v>368.17868248999986</v>
      </c>
      <c r="F72" s="382">
        <v>352.09133285999923</v>
      </c>
      <c r="G72" s="382">
        <v>397.35022725000022</v>
      </c>
      <c r="H72" s="382">
        <v>377.87918360000043</v>
      </c>
      <c r="I72" s="382">
        <v>324.19697760000008</v>
      </c>
      <c r="J72" s="382">
        <v>245.99526646000103</v>
      </c>
      <c r="K72" s="382">
        <v>288.79263097999984</v>
      </c>
      <c r="L72" s="382">
        <v>224.53500342000115</v>
      </c>
      <c r="M72" s="382">
        <v>231.63036673000022</v>
      </c>
      <c r="N72" s="382">
        <v>252.85578025999996</v>
      </c>
    </row>
    <row r="73" spans="1:14">
      <c r="A73" s="507" t="s">
        <v>354</v>
      </c>
      <c r="B73" s="382">
        <v>359.43799622</v>
      </c>
      <c r="C73" s="382">
        <v>214.49899651999999</v>
      </c>
      <c r="D73" s="382">
        <v>367.12767199000007</v>
      </c>
      <c r="E73" s="382">
        <v>219.31402224000001</v>
      </c>
      <c r="F73" s="382">
        <v>379.00156945000003</v>
      </c>
      <c r="G73" s="382">
        <v>412.28805499999999</v>
      </c>
      <c r="H73" s="382">
        <v>249.30487052000001</v>
      </c>
      <c r="I73" s="382">
        <v>310.68666028000001</v>
      </c>
      <c r="J73" s="382">
        <v>232.87169584999995</v>
      </c>
      <c r="K73" s="382">
        <v>285.39334585</v>
      </c>
      <c r="L73" s="382">
        <v>201.15619086999996</v>
      </c>
      <c r="M73" s="382">
        <v>251.54134108</v>
      </c>
      <c r="N73" s="382">
        <v>305.05256651000002</v>
      </c>
    </row>
    <row r="74" spans="1:14">
      <c r="A74" s="507" t="s">
        <v>355</v>
      </c>
      <c r="B74" s="382">
        <v>370.79265385000002</v>
      </c>
      <c r="C74" s="382">
        <v>201.21572857999999</v>
      </c>
      <c r="D74" s="382">
        <v>186.02783172999992</v>
      </c>
      <c r="E74" s="382">
        <v>261.78675027000003</v>
      </c>
      <c r="F74" s="382">
        <v>272.38639877999998</v>
      </c>
      <c r="G74" s="382">
        <v>266.56020014000001</v>
      </c>
      <c r="H74" s="382">
        <v>258.81959049</v>
      </c>
      <c r="I74" s="382">
        <v>301.80384436000003</v>
      </c>
      <c r="J74" s="382">
        <v>296.82087165999997</v>
      </c>
      <c r="K74" s="382">
        <v>125.00101803</v>
      </c>
      <c r="L74" s="382">
        <v>175.84718358000003</v>
      </c>
      <c r="M74" s="382">
        <v>216.83600922999995</v>
      </c>
      <c r="N74" s="382">
        <v>265.23817872000006</v>
      </c>
    </row>
    <row r="75" spans="1:14">
      <c r="A75" s="507" t="s">
        <v>443</v>
      </c>
      <c r="B75" s="382">
        <v>387.89402941999901</v>
      </c>
      <c r="C75" s="382">
        <v>123.01026573</v>
      </c>
      <c r="D75" s="382">
        <v>146.86676937000001</v>
      </c>
      <c r="E75" s="382">
        <v>157.05400011999993</v>
      </c>
      <c r="F75" s="382">
        <v>290.14205294999999</v>
      </c>
      <c r="G75" s="382">
        <v>86.956736079999999</v>
      </c>
      <c r="H75" s="382">
        <v>232.15093651000001</v>
      </c>
      <c r="I75" s="382">
        <v>234.15475216999999</v>
      </c>
      <c r="J75" s="382">
        <v>71.689147550000001</v>
      </c>
      <c r="K75" s="382">
        <v>374.06688129000003</v>
      </c>
      <c r="L75" s="382">
        <v>58.937920189999971</v>
      </c>
      <c r="M75" s="382">
        <v>96.586877470000019</v>
      </c>
      <c r="N75" s="382">
        <v>94.271981979999993</v>
      </c>
    </row>
    <row r="76" spans="1:14">
      <c r="A76" s="507" t="s">
        <v>358</v>
      </c>
      <c r="B76" s="382">
        <v>158.48247340999998</v>
      </c>
      <c r="C76" s="382">
        <v>488.85093355999999</v>
      </c>
      <c r="D76" s="382">
        <v>291.06977583999998</v>
      </c>
      <c r="E76" s="382">
        <v>261.91798905000002</v>
      </c>
      <c r="F76" s="382">
        <v>346.97781752999998</v>
      </c>
      <c r="G76" s="382">
        <v>203.84450486</v>
      </c>
      <c r="H76" s="382">
        <v>84.627407289999994</v>
      </c>
      <c r="I76" s="382">
        <v>211.52334038000001</v>
      </c>
      <c r="J76" s="382">
        <v>304.84618595999996</v>
      </c>
      <c r="K76" s="382">
        <v>111.28216412000009</v>
      </c>
      <c r="L76" s="382">
        <v>118.94818619999991</v>
      </c>
      <c r="M76" s="382">
        <v>52.409360060000097</v>
      </c>
      <c r="N76" s="382">
        <v>175.1310359</v>
      </c>
    </row>
    <row r="77" spans="1:14">
      <c r="A77" s="507" t="s">
        <v>444</v>
      </c>
      <c r="B77" s="382">
        <v>83.310288999999997</v>
      </c>
      <c r="C77" s="382">
        <v>50.810290000000002</v>
      </c>
      <c r="D77" s="382">
        <v>51.443779999999997</v>
      </c>
      <c r="E77" s="382">
        <v>43.62717</v>
      </c>
      <c r="F77" s="382">
        <v>145.53246999999999</v>
      </c>
      <c r="G77" s="382">
        <v>87.5</v>
      </c>
      <c r="H77" s="382">
        <v>296.62291312000002</v>
      </c>
      <c r="I77" s="382">
        <v>150.63371900000001</v>
      </c>
      <c r="J77" s="382">
        <v>0</v>
      </c>
      <c r="K77" s="382">
        <v>0</v>
      </c>
      <c r="L77" s="382">
        <v>0</v>
      </c>
      <c r="M77" s="382">
        <v>0</v>
      </c>
      <c r="N77" s="382">
        <v>0</v>
      </c>
    </row>
    <row r="78" spans="1:14">
      <c r="A78" s="507" t="s">
        <v>78</v>
      </c>
      <c r="B78" s="382">
        <v>128.61501967999899</v>
      </c>
      <c r="C78" s="382">
        <v>113.9614275</v>
      </c>
      <c r="D78" s="382">
        <v>133.03274511999999</v>
      </c>
      <c r="E78" s="382">
        <v>101.67536728000002</v>
      </c>
      <c r="F78" s="382">
        <v>85.891020959999992</v>
      </c>
      <c r="G78" s="382">
        <v>94.761442560000006</v>
      </c>
      <c r="H78" s="382">
        <v>111.28519746000001</v>
      </c>
      <c r="I78" s="382">
        <v>83.880717290000405</v>
      </c>
      <c r="J78" s="382">
        <v>82.345637618798008</v>
      </c>
      <c r="K78" s="382">
        <v>85.024901570000139</v>
      </c>
      <c r="L78" s="382">
        <v>126.59975281000007</v>
      </c>
      <c r="M78" s="382">
        <v>89.827111499999972</v>
      </c>
      <c r="N78" s="382">
        <v>89.277626409999812</v>
      </c>
    </row>
    <row r="79" spans="1:14">
      <c r="A79" s="507" t="s">
        <v>359</v>
      </c>
      <c r="B79" s="382">
        <v>122.57073925</v>
      </c>
      <c r="C79" s="382">
        <v>53.720979919999998</v>
      </c>
      <c r="D79" s="382">
        <v>131.66417841000001</v>
      </c>
      <c r="E79" s="382">
        <v>33.477831440000003</v>
      </c>
      <c r="F79" s="382">
        <v>121.58004144</v>
      </c>
      <c r="G79" s="382">
        <v>100.60768987</v>
      </c>
      <c r="H79" s="382">
        <v>67.270358369999997</v>
      </c>
      <c r="I79" s="382">
        <v>57.410919489999998</v>
      </c>
      <c r="J79" s="382">
        <v>78.44701397</v>
      </c>
      <c r="K79" s="382">
        <v>67.291377019999999</v>
      </c>
      <c r="L79" s="382">
        <v>41.091358710000002</v>
      </c>
      <c r="M79" s="382">
        <v>50.483926740000001</v>
      </c>
      <c r="N79" s="382">
        <v>25.41279441</v>
      </c>
    </row>
    <row r="80" spans="1:14">
      <c r="A80" s="507" t="s">
        <v>357</v>
      </c>
      <c r="B80" s="382">
        <v>50.007453720000001</v>
      </c>
      <c r="C80" s="382">
        <v>54.257935869999997</v>
      </c>
      <c r="D80" s="382">
        <v>41.143280359999999</v>
      </c>
      <c r="E80" s="382">
        <v>39.852290589999981</v>
      </c>
      <c r="F80" s="382">
        <v>50.772204720000005</v>
      </c>
      <c r="G80" s="382">
        <v>61.711472690000001</v>
      </c>
      <c r="H80" s="382">
        <v>38.124042150000001</v>
      </c>
      <c r="I80" s="382">
        <v>29.945246709999999</v>
      </c>
      <c r="J80" s="382">
        <v>70.964520670000013</v>
      </c>
      <c r="K80" s="382">
        <v>44.139896450000002</v>
      </c>
      <c r="L80" s="382">
        <v>79.261108320000005</v>
      </c>
      <c r="M80" s="382">
        <v>29.079756980000003</v>
      </c>
      <c r="N80" s="382">
        <v>37.122809009999997</v>
      </c>
    </row>
    <row r="81" spans="1:14">
      <c r="A81" s="507" t="s">
        <v>360</v>
      </c>
      <c r="B81" s="382">
        <v>89.389180240000002</v>
      </c>
      <c r="C81" s="382">
        <v>33.418548989999998</v>
      </c>
      <c r="D81" s="382">
        <v>9.062940649999998</v>
      </c>
      <c r="E81" s="382">
        <v>59.978215489999997</v>
      </c>
      <c r="F81" s="382">
        <v>106.15473611</v>
      </c>
      <c r="G81" s="382">
        <v>70.229315290000002</v>
      </c>
      <c r="H81" s="382">
        <v>11.787567080000001</v>
      </c>
      <c r="I81" s="382">
        <v>27.357039889999999</v>
      </c>
      <c r="J81" s="382">
        <v>67.555483480000007</v>
      </c>
      <c r="K81" s="382">
        <v>49.627973570000002</v>
      </c>
      <c r="L81" s="382">
        <v>22.635148859999997</v>
      </c>
      <c r="M81" s="382">
        <v>36.175737570000003</v>
      </c>
      <c r="N81" s="382">
        <v>80.592360290000016</v>
      </c>
    </row>
    <row r="82" spans="1:14">
      <c r="A82" s="507" t="s">
        <v>445</v>
      </c>
      <c r="B82" s="382">
        <v>0</v>
      </c>
      <c r="C82" s="382">
        <v>6.3769999999999998</v>
      </c>
      <c r="D82" s="382">
        <v>0</v>
      </c>
      <c r="E82" s="382">
        <v>0.46557799999999999</v>
      </c>
      <c r="F82" s="382">
        <v>9.7710000000000008</v>
      </c>
      <c r="G82" s="382">
        <v>3.3170000000000002</v>
      </c>
      <c r="H82" s="382">
        <v>0</v>
      </c>
      <c r="I82" s="382">
        <v>9.6820000000000004</v>
      </c>
      <c r="J82" s="382">
        <v>0</v>
      </c>
      <c r="K82" s="382">
        <v>0</v>
      </c>
      <c r="L82" s="382">
        <v>0</v>
      </c>
      <c r="M82" s="382">
        <v>0</v>
      </c>
      <c r="N82" s="382">
        <v>0</v>
      </c>
    </row>
    <row r="83" spans="1:14">
      <c r="A83" s="507" t="s">
        <v>446</v>
      </c>
      <c r="B83" s="382">
        <v>0</v>
      </c>
      <c r="C83" s="382">
        <v>0</v>
      </c>
      <c r="D83" s="382">
        <v>0</v>
      </c>
      <c r="E83" s="382">
        <v>0</v>
      </c>
      <c r="F83" s="382">
        <v>0</v>
      </c>
      <c r="G83" s="382">
        <v>0</v>
      </c>
      <c r="H83" s="382">
        <v>10.7</v>
      </c>
      <c r="I83" s="382">
        <v>0</v>
      </c>
      <c r="J83" s="382">
        <v>0</v>
      </c>
      <c r="K83" s="382">
        <v>0</v>
      </c>
      <c r="L83" s="382">
        <v>0</v>
      </c>
      <c r="M83" s="382">
        <v>0</v>
      </c>
      <c r="N83" s="382">
        <v>0</v>
      </c>
    </row>
    <row r="84" spans="1:14">
      <c r="A84" s="507" t="s">
        <v>447</v>
      </c>
      <c r="B84" s="382">
        <v>43.580137630000003</v>
      </c>
      <c r="C84" s="382">
        <v>17.525968469999999</v>
      </c>
      <c r="D84" s="382">
        <v>43.906341919999996</v>
      </c>
      <c r="E84" s="382">
        <v>13.423554659999999</v>
      </c>
      <c r="F84" s="382">
        <v>13.34653337</v>
      </c>
      <c r="G84" s="382">
        <v>75.878947580000002</v>
      </c>
      <c r="H84" s="382">
        <v>1.0487834700000001</v>
      </c>
      <c r="I84" s="382">
        <v>2.83165157</v>
      </c>
      <c r="J84" s="382">
        <v>0</v>
      </c>
      <c r="K84" s="382">
        <v>0</v>
      </c>
      <c r="L84" s="382">
        <v>0</v>
      </c>
      <c r="M84" s="382">
        <v>0</v>
      </c>
      <c r="N84" s="382">
        <v>0</v>
      </c>
    </row>
  </sheetData>
  <printOptions horizontalCentered="1"/>
  <pageMargins left="0.15748031496062992" right="0.15748031496062992" top="0.27559055118110237" bottom="0.19685039370078741" header="0.51181102362204722" footer="0.19685039370078741"/>
  <pageSetup paperSize="9" scale="43" orientation="landscape" verticalDpi="598" r:id="rId1"/>
  <headerFooter alignWithMargins="0">
    <oddHeader xml:space="preserve">&amp;R&amp;"Arial,Regular"&amp;10&amp;B&amp;I&amp;U&amp;K00FF00   </oddHeader>
    <evenHeader xml:space="preserve">&amp;R&amp;"Arial,Regular"&amp;10&amp;B&amp;I&amp;U&amp;K00FF00   </evenHeader>
    <firstHeader xml:space="preserve">&amp;R&amp;"Arial,Regular"&amp;10&amp;B&amp;I&amp;U&amp;K00FF00   </first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rgb="FF0070C0"/>
  </sheetPr>
  <dimension ref="A4:O236"/>
  <sheetViews>
    <sheetView view="pageBreakPreview" zoomScaleNormal="70" zoomScaleSheetLayoutView="100" workbookViewId="0">
      <pane xSplit="1" ySplit="4" topLeftCell="B5" activePane="bottomRight" state="frozen"/>
      <selection pane="topRight" activeCell="G30" sqref="G30"/>
      <selection pane="bottomLeft" activeCell="G30" sqref="G30"/>
      <selection pane="bottomRight"/>
    </sheetView>
  </sheetViews>
  <sheetFormatPr defaultColWidth="7.85546875" defaultRowHeight="14.25"/>
  <cols>
    <col min="1" max="1" width="28" style="103" customWidth="1" collapsed="1"/>
    <col min="2" max="14" width="11.140625" style="103" customWidth="1"/>
    <col min="15" max="16384" width="7.85546875" style="103"/>
  </cols>
  <sheetData>
    <row r="4" spans="1:15" ht="15">
      <c r="A4" s="118" t="s">
        <v>160</v>
      </c>
      <c r="B4" s="118"/>
      <c r="C4" s="480"/>
      <c r="D4" s="480"/>
      <c r="E4" s="9"/>
      <c r="F4" s="9"/>
      <c r="G4" s="9"/>
      <c r="H4" s="9"/>
      <c r="I4" s="9"/>
      <c r="J4" s="9"/>
      <c r="K4" s="9"/>
      <c r="L4" s="9"/>
      <c r="M4" s="9"/>
      <c r="N4" s="9"/>
    </row>
    <row r="5" spans="1:15" ht="15">
      <c r="A5" s="118" t="s">
        <v>448</v>
      </c>
      <c r="B5" s="118"/>
      <c r="C5" s="480"/>
      <c r="D5" s="480"/>
      <c r="E5" s="9"/>
      <c r="F5" s="9"/>
      <c r="G5" s="9"/>
      <c r="H5" s="9"/>
      <c r="I5" s="9"/>
      <c r="J5" s="9"/>
      <c r="K5" s="9"/>
      <c r="L5" s="9"/>
      <c r="M5" s="9"/>
      <c r="N5" s="9"/>
    </row>
    <row r="6" spans="1:15" ht="15">
      <c r="A6" s="105" t="s">
        <v>47</v>
      </c>
      <c r="B6" s="8" t="s">
        <v>10</v>
      </c>
      <c r="C6" s="8" t="s">
        <v>11</v>
      </c>
      <c r="D6" s="8" t="s">
        <v>12</v>
      </c>
      <c r="E6" s="8" t="s">
        <v>13</v>
      </c>
      <c r="F6" s="8" t="s">
        <v>48</v>
      </c>
      <c r="G6" s="8" t="s">
        <v>49</v>
      </c>
      <c r="H6" s="8" t="s">
        <v>50</v>
      </c>
      <c r="I6" s="8" t="s">
        <v>51</v>
      </c>
      <c r="J6" s="8" t="s">
        <v>52</v>
      </c>
      <c r="K6" s="8" t="s">
        <v>53</v>
      </c>
      <c r="L6" s="8" t="s">
        <v>54</v>
      </c>
      <c r="M6" s="8" t="s">
        <v>55</v>
      </c>
      <c r="N6" s="8" t="s">
        <v>56</v>
      </c>
    </row>
    <row r="7" spans="1:15">
      <c r="A7" s="119" t="s">
        <v>161</v>
      </c>
      <c r="B7" s="438">
        <v>27525</v>
      </c>
      <c r="C7" s="438">
        <v>28207</v>
      </c>
      <c r="D7" s="438">
        <v>28021</v>
      </c>
      <c r="E7" s="119">
        <v>27474</v>
      </c>
      <c r="F7" s="119">
        <v>27901</v>
      </c>
      <c r="G7" s="119">
        <v>28021</v>
      </c>
      <c r="H7" s="119">
        <v>27201</v>
      </c>
      <c r="I7" s="119">
        <v>27837</v>
      </c>
      <c r="J7" s="119">
        <v>26908</v>
      </c>
      <c r="K7" s="119">
        <v>25756</v>
      </c>
      <c r="L7" s="119">
        <v>26438</v>
      </c>
      <c r="M7" s="119">
        <v>27555</v>
      </c>
      <c r="N7" s="119">
        <v>26677</v>
      </c>
    </row>
    <row r="8" spans="1:15">
      <c r="A8" s="119" t="s">
        <v>136</v>
      </c>
      <c r="B8" s="438">
        <v>7335</v>
      </c>
      <c r="C8" s="438">
        <v>9132</v>
      </c>
      <c r="D8" s="438">
        <v>9198</v>
      </c>
      <c r="E8" s="119">
        <v>9285</v>
      </c>
      <c r="F8" s="119">
        <v>9356</v>
      </c>
      <c r="G8" s="119">
        <v>9378</v>
      </c>
      <c r="H8" s="119">
        <v>9409</v>
      </c>
      <c r="I8" s="119">
        <v>9474</v>
      </c>
      <c r="J8" s="119">
        <v>9503</v>
      </c>
      <c r="K8" s="119">
        <v>10824</v>
      </c>
      <c r="L8" s="119">
        <v>12679</v>
      </c>
      <c r="M8" s="119">
        <v>16929</v>
      </c>
      <c r="N8" s="119">
        <v>17008</v>
      </c>
    </row>
    <row r="9" spans="1:15">
      <c r="A9" s="119" t="s">
        <v>135</v>
      </c>
      <c r="B9" s="438">
        <v>2212</v>
      </c>
      <c r="C9" s="438">
        <v>2544</v>
      </c>
      <c r="D9" s="438">
        <v>2568</v>
      </c>
      <c r="E9" s="119">
        <v>2568</v>
      </c>
      <c r="F9" s="119">
        <v>2665</v>
      </c>
      <c r="G9" s="119">
        <v>2655</v>
      </c>
      <c r="H9" s="119">
        <v>2724</v>
      </c>
      <c r="I9" s="119">
        <v>2768</v>
      </c>
      <c r="J9" s="119">
        <v>2790</v>
      </c>
      <c r="K9" s="119">
        <v>4066</v>
      </c>
      <c r="L9" s="119">
        <v>4416</v>
      </c>
      <c r="M9" s="119">
        <v>5301</v>
      </c>
      <c r="N9" s="119">
        <v>5444</v>
      </c>
    </row>
    <row r="10" spans="1:15" s="101" customFormat="1" ht="15">
      <c r="A10" s="120" t="s">
        <v>150</v>
      </c>
      <c r="B10" s="476">
        <v>37072</v>
      </c>
      <c r="C10" s="476">
        <v>39883</v>
      </c>
      <c r="D10" s="476">
        <v>39787</v>
      </c>
      <c r="E10" s="120">
        <v>39327</v>
      </c>
      <c r="F10" s="120">
        <v>39922</v>
      </c>
      <c r="G10" s="120">
        <v>40055</v>
      </c>
      <c r="H10" s="120">
        <v>39333</v>
      </c>
      <c r="I10" s="120">
        <v>40078</v>
      </c>
      <c r="J10" s="120">
        <v>39201</v>
      </c>
      <c r="K10" s="120">
        <v>40646</v>
      </c>
      <c r="L10" s="120">
        <v>43533</v>
      </c>
      <c r="M10" s="120">
        <v>49785</v>
      </c>
      <c r="N10" s="120">
        <v>49130</v>
      </c>
    </row>
    <row r="11" spans="1:15">
      <c r="B11" s="501"/>
      <c r="C11" s="501"/>
      <c r="D11" s="501"/>
      <c r="E11" s="121"/>
      <c r="F11" s="121"/>
      <c r="G11" s="121"/>
      <c r="H11" s="121"/>
      <c r="I11" s="121"/>
      <c r="J11" s="121"/>
      <c r="K11" s="121"/>
      <c r="L11" s="121"/>
      <c r="M11" s="121"/>
      <c r="N11" s="121"/>
    </row>
    <row r="12" spans="1:15">
      <c r="A12" s="119" t="s">
        <v>161</v>
      </c>
      <c r="B12" s="119">
        <v>939</v>
      </c>
      <c r="C12" s="119">
        <v>1034</v>
      </c>
      <c r="D12" s="119">
        <v>1043</v>
      </c>
      <c r="E12" s="119">
        <v>950</v>
      </c>
      <c r="F12" s="119">
        <v>999</v>
      </c>
      <c r="G12" s="119">
        <v>1072</v>
      </c>
      <c r="H12" s="119">
        <v>1097</v>
      </c>
      <c r="I12" s="119">
        <v>2687</v>
      </c>
      <c r="J12" s="119">
        <v>2953</v>
      </c>
      <c r="K12" s="119">
        <v>3973</v>
      </c>
      <c r="L12" s="119">
        <v>5086</v>
      </c>
      <c r="M12" s="119">
        <v>10189</v>
      </c>
      <c r="N12" s="119">
        <v>9687</v>
      </c>
    </row>
    <row r="13" spans="1:15">
      <c r="A13" s="119" t="s">
        <v>136</v>
      </c>
      <c r="B13" s="119">
        <v>967</v>
      </c>
      <c r="C13" s="119">
        <v>1439</v>
      </c>
      <c r="D13" s="119">
        <v>1501</v>
      </c>
      <c r="E13" s="119">
        <v>1552</v>
      </c>
      <c r="F13" s="119">
        <v>1572</v>
      </c>
      <c r="G13" s="119">
        <v>1578</v>
      </c>
      <c r="H13" s="119">
        <v>1560</v>
      </c>
      <c r="I13" s="119">
        <v>1555</v>
      </c>
      <c r="J13" s="119">
        <v>1518</v>
      </c>
      <c r="K13" s="119">
        <v>2641</v>
      </c>
      <c r="L13" s="119">
        <v>4124</v>
      </c>
      <c r="M13" s="119">
        <v>8119</v>
      </c>
      <c r="N13" s="119">
        <v>8162</v>
      </c>
    </row>
    <row r="14" spans="1:15">
      <c r="A14" s="119" t="s">
        <v>135</v>
      </c>
      <c r="B14" s="119">
        <v>334</v>
      </c>
      <c r="C14" s="119">
        <v>393</v>
      </c>
      <c r="D14" s="119">
        <v>465</v>
      </c>
      <c r="E14" s="119">
        <v>477</v>
      </c>
      <c r="F14" s="119">
        <v>544</v>
      </c>
      <c r="G14" s="119">
        <v>564</v>
      </c>
      <c r="H14" s="119">
        <v>576</v>
      </c>
      <c r="I14" s="119">
        <v>651</v>
      </c>
      <c r="J14" s="119">
        <v>650</v>
      </c>
      <c r="K14" s="119">
        <v>1821</v>
      </c>
      <c r="L14" s="119">
        <v>2154</v>
      </c>
      <c r="M14" s="119">
        <v>3015</v>
      </c>
      <c r="N14" s="119">
        <v>3052</v>
      </c>
    </row>
    <row r="15" spans="1:15" ht="15">
      <c r="A15" s="120" t="s">
        <v>158</v>
      </c>
      <c r="B15" s="120">
        <v>2240</v>
      </c>
      <c r="C15" s="120">
        <v>2865</v>
      </c>
      <c r="D15" s="120">
        <v>3009</v>
      </c>
      <c r="E15" s="120">
        <v>2980</v>
      </c>
      <c r="F15" s="120">
        <v>3116</v>
      </c>
      <c r="G15" s="120">
        <v>3214</v>
      </c>
      <c r="H15" s="120">
        <v>3233</v>
      </c>
      <c r="I15" s="120">
        <v>4893</v>
      </c>
      <c r="J15" s="120">
        <v>5120</v>
      </c>
      <c r="K15" s="120">
        <v>8435</v>
      </c>
      <c r="L15" s="120">
        <v>11364</v>
      </c>
      <c r="M15" s="120">
        <v>21322</v>
      </c>
      <c r="N15" s="120">
        <v>20901</v>
      </c>
      <c r="O15" s="371"/>
    </row>
    <row r="16" spans="1:15" ht="15">
      <c r="B16" s="195"/>
      <c r="C16" s="195"/>
      <c r="D16" s="195"/>
      <c r="E16" s="195"/>
      <c r="F16" s="195"/>
      <c r="G16" s="195"/>
      <c r="H16" s="195"/>
      <c r="I16" s="195"/>
      <c r="J16" s="476"/>
      <c r="K16" s="195"/>
      <c r="L16" s="195"/>
      <c r="M16" s="195"/>
      <c r="N16" s="195"/>
    </row>
    <row r="17" spans="1:14">
      <c r="A17" s="119" t="s">
        <v>161</v>
      </c>
      <c r="B17" s="119">
        <v>26586</v>
      </c>
      <c r="C17" s="119">
        <v>27173</v>
      </c>
      <c r="D17" s="119">
        <v>26978</v>
      </c>
      <c r="E17" s="119">
        <v>26523</v>
      </c>
      <c r="F17" s="119">
        <v>26902</v>
      </c>
      <c r="G17" s="119">
        <v>26950</v>
      </c>
      <c r="H17" s="119">
        <v>26104</v>
      </c>
      <c r="I17" s="119">
        <v>25149</v>
      </c>
      <c r="J17" s="119">
        <v>23955</v>
      </c>
      <c r="K17" s="119">
        <v>21783</v>
      </c>
      <c r="L17" s="119">
        <v>21352</v>
      </c>
      <c r="M17" s="119">
        <v>17367</v>
      </c>
      <c r="N17" s="119">
        <v>16991</v>
      </c>
    </row>
    <row r="18" spans="1:14">
      <c r="A18" s="119" t="s">
        <v>136</v>
      </c>
      <c r="B18" s="119">
        <v>6368</v>
      </c>
      <c r="C18" s="119">
        <v>7693</v>
      </c>
      <c r="D18" s="119">
        <v>7698</v>
      </c>
      <c r="E18" s="119">
        <v>7732</v>
      </c>
      <c r="F18" s="119">
        <v>7784</v>
      </c>
      <c r="G18" s="119">
        <v>7800</v>
      </c>
      <c r="H18" s="119">
        <v>7849</v>
      </c>
      <c r="I18" s="119">
        <v>7918</v>
      </c>
      <c r="J18" s="119">
        <v>7986</v>
      </c>
      <c r="K18" s="119">
        <v>8183</v>
      </c>
      <c r="L18" s="119">
        <v>8554</v>
      </c>
      <c r="M18" s="119">
        <v>8810</v>
      </c>
      <c r="N18" s="119">
        <v>8845</v>
      </c>
    </row>
    <row r="19" spans="1:14">
      <c r="A19" s="119" t="s">
        <v>135</v>
      </c>
      <c r="B19" s="119">
        <v>1878</v>
      </c>
      <c r="C19" s="119">
        <v>2151</v>
      </c>
      <c r="D19" s="119">
        <v>2103</v>
      </c>
      <c r="E19" s="119">
        <v>2091</v>
      </c>
      <c r="F19" s="119">
        <v>2121</v>
      </c>
      <c r="G19" s="119">
        <v>2091</v>
      </c>
      <c r="H19" s="119">
        <v>2148</v>
      </c>
      <c r="I19" s="119">
        <v>2117</v>
      </c>
      <c r="J19" s="119">
        <v>2140</v>
      </c>
      <c r="K19" s="119">
        <v>2245</v>
      </c>
      <c r="L19" s="119">
        <v>2262</v>
      </c>
      <c r="M19" s="119">
        <v>2287</v>
      </c>
      <c r="N19" s="119">
        <v>2392</v>
      </c>
    </row>
    <row r="20" spans="1:14" ht="15">
      <c r="A20" s="120" t="s">
        <v>163</v>
      </c>
      <c r="B20" s="120">
        <v>34832</v>
      </c>
      <c r="C20" s="120">
        <v>37018</v>
      </c>
      <c r="D20" s="120">
        <v>36778</v>
      </c>
      <c r="E20" s="120">
        <v>36347</v>
      </c>
      <c r="F20" s="120">
        <v>36807</v>
      </c>
      <c r="G20" s="120">
        <v>36841</v>
      </c>
      <c r="H20" s="120">
        <v>36100</v>
      </c>
      <c r="I20" s="120">
        <v>35185</v>
      </c>
      <c r="J20" s="120">
        <v>34081</v>
      </c>
      <c r="K20" s="120">
        <v>32210</v>
      </c>
      <c r="L20" s="120">
        <v>32169</v>
      </c>
      <c r="M20" s="120">
        <v>28463</v>
      </c>
      <c r="N20" s="120">
        <v>28228</v>
      </c>
    </row>
    <row r="21" spans="1:14">
      <c r="B21" s="195"/>
      <c r="C21" s="195"/>
      <c r="D21" s="195"/>
      <c r="E21" s="195"/>
      <c r="F21" s="195"/>
      <c r="G21" s="195"/>
      <c r="H21" s="195"/>
      <c r="I21" s="195"/>
      <c r="J21" s="195"/>
      <c r="K21" s="195"/>
      <c r="L21" s="195"/>
      <c r="M21" s="195"/>
      <c r="N21" s="195"/>
    </row>
    <row r="22" spans="1:14">
      <c r="A22" s="119" t="s">
        <v>161</v>
      </c>
      <c r="B22" s="122">
        <v>3.4000000000000002E-2</v>
      </c>
      <c r="C22" s="122">
        <v>3.6999999999999998E-2</v>
      </c>
      <c r="D22" s="122">
        <v>3.6999999999999998E-2</v>
      </c>
      <c r="E22" s="122">
        <v>3.5000000000000003E-2</v>
      </c>
      <c r="F22" s="122">
        <v>3.5999999999999997E-2</v>
      </c>
      <c r="G22" s="122">
        <v>3.7999999999999999E-2</v>
      </c>
      <c r="H22" s="122">
        <v>0.04</v>
      </c>
      <c r="I22" s="122">
        <v>9.7000000000000003E-2</v>
      </c>
      <c r="J22" s="122">
        <v>0.11</v>
      </c>
      <c r="K22" s="122">
        <v>0.154</v>
      </c>
      <c r="L22" s="122">
        <v>0.192</v>
      </c>
      <c r="M22" s="122">
        <v>0.37</v>
      </c>
      <c r="N22" s="122">
        <v>0.36299999999999999</v>
      </c>
    </row>
    <row r="23" spans="1:14">
      <c r="A23" s="119" t="s">
        <v>136</v>
      </c>
      <c r="B23" s="122">
        <v>0.13200000000000001</v>
      </c>
      <c r="C23" s="122">
        <v>0.158</v>
      </c>
      <c r="D23" s="122">
        <v>0.16300000000000001</v>
      </c>
      <c r="E23" s="122">
        <v>0.16700000000000001</v>
      </c>
      <c r="F23" s="122">
        <v>0.16800000000000001</v>
      </c>
      <c r="G23" s="122">
        <v>0.16800000000000001</v>
      </c>
      <c r="H23" s="122">
        <v>0.16600000000000001</v>
      </c>
      <c r="I23" s="122">
        <v>0.16400000000000001</v>
      </c>
      <c r="J23" s="122">
        <v>0.16</v>
      </c>
      <c r="K23" s="122">
        <v>0.24399999999999999</v>
      </c>
      <c r="L23" s="122">
        <v>0.32500000000000001</v>
      </c>
      <c r="M23" s="122">
        <v>0.48</v>
      </c>
      <c r="N23" s="122">
        <v>0.48</v>
      </c>
    </row>
    <row r="24" spans="1:14">
      <c r="A24" s="119" t="s">
        <v>135</v>
      </c>
      <c r="B24" s="122">
        <v>0.151</v>
      </c>
      <c r="C24" s="122">
        <v>0.154</v>
      </c>
      <c r="D24" s="122">
        <v>0.18099999999999999</v>
      </c>
      <c r="E24" s="122">
        <v>0.186</v>
      </c>
      <c r="F24" s="122">
        <v>0.20399999999999999</v>
      </c>
      <c r="G24" s="122">
        <v>0.21299999999999999</v>
      </c>
      <c r="H24" s="122">
        <v>0.21199999999999999</v>
      </c>
      <c r="I24" s="122">
        <v>0.23499999999999999</v>
      </c>
      <c r="J24" s="122">
        <v>0.23300000000000001</v>
      </c>
      <c r="K24" s="122">
        <v>0.44800000000000001</v>
      </c>
      <c r="L24" s="122">
        <v>0.48799999999999999</v>
      </c>
      <c r="M24" s="122">
        <v>0.56899999999999995</v>
      </c>
      <c r="N24" s="122">
        <v>0.56100000000000005</v>
      </c>
    </row>
    <row r="25" spans="1:14" ht="15">
      <c r="A25" s="120" t="s">
        <v>159</v>
      </c>
      <c r="B25" s="123">
        <v>0.06</v>
      </c>
      <c r="C25" s="123">
        <v>7.1999999999999995E-2</v>
      </c>
      <c r="D25" s="123">
        <v>7.5999999999999998E-2</v>
      </c>
      <c r="E25" s="123">
        <v>7.5999999999999998E-2</v>
      </c>
      <c r="F25" s="123">
        <v>7.8E-2</v>
      </c>
      <c r="G25" s="123">
        <v>0.08</v>
      </c>
      <c r="H25" s="123">
        <v>8.2000000000000003E-2</v>
      </c>
      <c r="I25" s="123">
        <v>0.122</v>
      </c>
      <c r="J25" s="123">
        <v>0.13100000000000001</v>
      </c>
      <c r="K25" s="123">
        <v>0.19900000000000001</v>
      </c>
      <c r="L25" s="123">
        <v>0.26100000000000001</v>
      </c>
      <c r="M25" s="123">
        <v>0.42799999999999999</v>
      </c>
      <c r="N25" s="123">
        <v>0.42499999999999999</v>
      </c>
    </row>
    <row r="26" spans="1:14">
      <c r="B26" s="440"/>
      <c r="C26" s="440"/>
      <c r="D26" s="440"/>
      <c r="E26" s="440"/>
    </row>
    <row r="27" spans="1:14">
      <c r="A27" s="119" t="s">
        <v>161</v>
      </c>
      <c r="B27" s="119">
        <v>527</v>
      </c>
      <c r="C27" s="119">
        <v>577</v>
      </c>
      <c r="D27" s="119">
        <v>559</v>
      </c>
      <c r="E27" s="119">
        <v>540</v>
      </c>
      <c r="F27" s="119">
        <v>583</v>
      </c>
      <c r="G27" s="119">
        <v>576</v>
      </c>
      <c r="H27" s="119">
        <v>583</v>
      </c>
      <c r="I27" s="119">
        <v>1593</v>
      </c>
      <c r="J27" s="119">
        <v>1661</v>
      </c>
      <c r="K27" s="119">
        <v>2216</v>
      </c>
      <c r="L27" s="119">
        <v>2845</v>
      </c>
      <c r="M27" s="119">
        <v>5639</v>
      </c>
      <c r="N27" s="119">
        <v>5072</v>
      </c>
    </row>
    <row r="28" spans="1:14">
      <c r="A28" s="119" t="s">
        <v>136</v>
      </c>
      <c r="B28" s="119">
        <v>266</v>
      </c>
      <c r="C28" s="119">
        <v>364</v>
      </c>
      <c r="D28" s="119">
        <v>359</v>
      </c>
      <c r="E28" s="119">
        <v>362</v>
      </c>
      <c r="F28" s="119">
        <v>362</v>
      </c>
      <c r="G28" s="119">
        <v>326</v>
      </c>
      <c r="H28" s="119">
        <v>347</v>
      </c>
      <c r="I28" s="119">
        <v>343</v>
      </c>
      <c r="J28" s="119">
        <v>341</v>
      </c>
      <c r="K28" s="119">
        <v>1143</v>
      </c>
      <c r="L28" s="119">
        <v>1691</v>
      </c>
      <c r="M28" s="119">
        <v>2972</v>
      </c>
      <c r="N28" s="119">
        <v>2828</v>
      </c>
    </row>
    <row r="29" spans="1:14">
      <c r="A29" s="119" t="s">
        <v>135</v>
      </c>
      <c r="B29" s="119">
        <v>206</v>
      </c>
      <c r="C29" s="119">
        <v>227</v>
      </c>
      <c r="D29" s="119">
        <v>275</v>
      </c>
      <c r="E29" s="119">
        <v>279</v>
      </c>
      <c r="F29" s="119">
        <v>321</v>
      </c>
      <c r="G29" s="119">
        <v>337</v>
      </c>
      <c r="H29" s="119">
        <v>349</v>
      </c>
      <c r="I29" s="119">
        <v>399</v>
      </c>
      <c r="J29" s="119">
        <v>381</v>
      </c>
      <c r="K29" s="119">
        <v>1361</v>
      </c>
      <c r="L29" s="119">
        <v>1545</v>
      </c>
      <c r="M29" s="119">
        <v>1895</v>
      </c>
      <c r="N29" s="119">
        <v>1940</v>
      </c>
    </row>
    <row r="30" spans="1:14" s="101" customFormat="1" ht="15">
      <c r="A30" s="73" t="s">
        <v>157</v>
      </c>
      <c r="B30" s="120">
        <v>999</v>
      </c>
      <c r="C30" s="120">
        <v>1169</v>
      </c>
      <c r="D30" s="120">
        <v>1193</v>
      </c>
      <c r="E30" s="120">
        <v>1181</v>
      </c>
      <c r="F30" s="120">
        <v>1267</v>
      </c>
      <c r="G30" s="120">
        <v>1238</v>
      </c>
      <c r="H30" s="120">
        <v>1280</v>
      </c>
      <c r="I30" s="120">
        <v>2334</v>
      </c>
      <c r="J30" s="120">
        <v>2383</v>
      </c>
      <c r="K30" s="120">
        <v>4720</v>
      </c>
      <c r="L30" s="120">
        <v>6081</v>
      </c>
      <c r="M30" s="120">
        <v>10506</v>
      </c>
      <c r="N30" s="120">
        <v>9841</v>
      </c>
    </row>
    <row r="32" spans="1:14">
      <c r="A32" s="119" t="s">
        <v>161</v>
      </c>
      <c r="B32" s="122">
        <v>0.56000000000000005</v>
      </c>
      <c r="C32" s="122">
        <v>0.56000000000000005</v>
      </c>
      <c r="D32" s="122">
        <v>0.54</v>
      </c>
      <c r="E32" s="122">
        <v>0.56999999999999995</v>
      </c>
      <c r="F32" s="122">
        <v>0.57999999999999996</v>
      </c>
      <c r="G32" s="122">
        <v>0.54</v>
      </c>
      <c r="H32" s="122">
        <v>0.53</v>
      </c>
      <c r="I32" s="122">
        <v>0.59</v>
      </c>
      <c r="J32" s="122">
        <v>0.56000000000000005</v>
      </c>
      <c r="K32" s="124">
        <v>0.56000000000000005</v>
      </c>
      <c r="L32" s="124">
        <v>0.56000000000000005</v>
      </c>
      <c r="M32" s="124">
        <v>0.55000000000000004</v>
      </c>
      <c r="N32" s="124">
        <v>0.52</v>
      </c>
    </row>
    <row r="33" spans="1:14">
      <c r="A33" s="103" t="s">
        <v>136</v>
      </c>
      <c r="B33" s="122">
        <v>0.28000000000000003</v>
      </c>
      <c r="C33" s="122">
        <v>0.25</v>
      </c>
      <c r="D33" s="122">
        <v>0.24</v>
      </c>
      <c r="E33" s="122">
        <v>0.23</v>
      </c>
      <c r="F33" s="122">
        <v>0.23</v>
      </c>
      <c r="G33" s="122">
        <v>0.21</v>
      </c>
      <c r="H33" s="122">
        <v>0.22</v>
      </c>
      <c r="I33" s="122">
        <v>0.22</v>
      </c>
      <c r="J33" s="122">
        <v>0.22</v>
      </c>
      <c r="K33" s="124">
        <v>0.43</v>
      </c>
      <c r="L33" s="124">
        <v>0.41</v>
      </c>
      <c r="M33" s="124">
        <v>0.37</v>
      </c>
      <c r="N33" s="124">
        <v>0.35</v>
      </c>
    </row>
    <row r="34" spans="1:14">
      <c r="A34" s="103" t="s">
        <v>135</v>
      </c>
      <c r="B34" s="122">
        <v>0.62</v>
      </c>
      <c r="C34" s="122">
        <v>0.57999999999999996</v>
      </c>
      <c r="D34" s="122">
        <v>0.59</v>
      </c>
      <c r="E34" s="122">
        <v>0.57999999999999996</v>
      </c>
      <c r="F34" s="122">
        <v>0.59</v>
      </c>
      <c r="G34" s="122">
        <v>0.6</v>
      </c>
      <c r="H34" s="122">
        <v>0.61</v>
      </c>
      <c r="I34" s="122">
        <v>0.61</v>
      </c>
      <c r="J34" s="122">
        <v>0.59</v>
      </c>
      <c r="K34" s="124">
        <v>0.75</v>
      </c>
      <c r="L34" s="124">
        <v>0.72</v>
      </c>
      <c r="M34" s="124">
        <v>0.63</v>
      </c>
      <c r="N34" s="124">
        <v>0.64</v>
      </c>
    </row>
    <row r="35" spans="1:14" ht="15">
      <c r="A35" s="101" t="s">
        <v>166</v>
      </c>
      <c r="B35" s="123">
        <v>0.45</v>
      </c>
      <c r="C35" s="123">
        <v>0.41</v>
      </c>
      <c r="D35" s="123">
        <v>0.4</v>
      </c>
      <c r="E35" s="123">
        <v>0.4</v>
      </c>
      <c r="F35" s="123">
        <v>0.41</v>
      </c>
      <c r="G35" s="123">
        <v>0.39</v>
      </c>
      <c r="H35" s="123">
        <v>0.4</v>
      </c>
      <c r="I35" s="123">
        <v>0.48</v>
      </c>
      <c r="J35" s="123">
        <v>0.47</v>
      </c>
      <c r="K35" s="125">
        <v>0.56000000000000005</v>
      </c>
      <c r="L35" s="125">
        <v>0.54</v>
      </c>
      <c r="M35" s="125">
        <v>0.49</v>
      </c>
      <c r="N35" s="125">
        <v>0.47</v>
      </c>
    </row>
    <row r="37" spans="1:14">
      <c r="A37" s="119" t="s">
        <v>161</v>
      </c>
      <c r="B37" s="119">
        <v>624</v>
      </c>
      <c r="C37" s="119">
        <v>687</v>
      </c>
      <c r="D37" s="119">
        <v>684</v>
      </c>
      <c r="E37" s="119">
        <v>577</v>
      </c>
      <c r="F37" s="119">
        <v>591</v>
      </c>
      <c r="G37" s="119">
        <v>631</v>
      </c>
      <c r="H37" s="119">
        <v>663</v>
      </c>
      <c r="I37" s="119">
        <v>1517</v>
      </c>
      <c r="J37" s="119">
        <v>1720</v>
      </c>
      <c r="K37" s="119">
        <v>2178</v>
      </c>
      <c r="L37" s="119">
        <v>2754</v>
      </c>
      <c r="M37" s="119">
        <v>5446</v>
      </c>
      <c r="N37" s="119">
        <v>5252</v>
      </c>
    </row>
    <row r="38" spans="1:14">
      <c r="A38" s="119" t="s">
        <v>136</v>
      </c>
      <c r="B38" s="119">
        <v>866</v>
      </c>
      <c r="C38" s="119">
        <v>1294</v>
      </c>
      <c r="D38" s="119">
        <v>1344</v>
      </c>
      <c r="E38" s="119">
        <v>1366</v>
      </c>
      <c r="F38" s="119">
        <v>1377</v>
      </c>
      <c r="G38" s="119">
        <v>1371</v>
      </c>
      <c r="H38" s="119">
        <v>1350</v>
      </c>
      <c r="I38" s="119">
        <v>1310</v>
      </c>
      <c r="J38" s="119">
        <v>1282</v>
      </c>
      <c r="K38" s="119">
        <v>1668</v>
      </c>
      <c r="L38" s="119">
        <v>2805</v>
      </c>
      <c r="M38" s="119">
        <v>5789</v>
      </c>
      <c r="N38" s="119">
        <v>5820</v>
      </c>
    </row>
    <row r="39" spans="1:14">
      <c r="A39" s="119" t="s">
        <v>135</v>
      </c>
      <c r="B39" s="119">
        <v>94</v>
      </c>
      <c r="C39" s="119">
        <v>113</v>
      </c>
      <c r="D39" s="119">
        <v>119</v>
      </c>
      <c r="E39" s="119">
        <v>119</v>
      </c>
      <c r="F39" s="119">
        <v>124</v>
      </c>
      <c r="G39" s="119">
        <v>124</v>
      </c>
      <c r="H39" s="119">
        <v>126</v>
      </c>
      <c r="I39" s="119">
        <v>126</v>
      </c>
      <c r="J39" s="119">
        <v>127</v>
      </c>
      <c r="K39" s="119">
        <v>168</v>
      </c>
      <c r="L39" s="119">
        <v>290</v>
      </c>
      <c r="M39" s="119">
        <v>683</v>
      </c>
      <c r="N39" s="119">
        <v>700</v>
      </c>
    </row>
    <row r="40" spans="1:14" ht="15">
      <c r="A40" s="120" t="s">
        <v>168</v>
      </c>
      <c r="B40" s="120">
        <v>1584</v>
      </c>
      <c r="C40" s="120">
        <v>2093</v>
      </c>
      <c r="D40" s="120">
        <v>2146</v>
      </c>
      <c r="E40" s="120">
        <v>2062</v>
      </c>
      <c r="F40" s="120">
        <v>2092</v>
      </c>
      <c r="G40" s="120">
        <v>2125</v>
      </c>
      <c r="H40" s="120">
        <v>2139</v>
      </c>
      <c r="I40" s="120">
        <v>2954</v>
      </c>
      <c r="J40" s="120">
        <v>3128</v>
      </c>
      <c r="K40" s="120">
        <v>4014</v>
      </c>
      <c r="L40" s="120">
        <v>5849</v>
      </c>
      <c r="M40" s="120">
        <v>11918</v>
      </c>
      <c r="N40" s="120">
        <v>11772</v>
      </c>
    </row>
    <row r="41" spans="1:14">
      <c r="B41" s="195"/>
      <c r="C41" s="195"/>
      <c r="D41" s="195"/>
      <c r="E41" s="195"/>
      <c r="F41" s="195"/>
      <c r="G41" s="195"/>
      <c r="H41" s="195"/>
      <c r="I41" s="195"/>
      <c r="J41" s="195"/>
      <c r="K41" s="195"/>
      <c r="L41" s="195"/>
      <c r="M41" s="195"/>
      <c r="N41" s="195"/>
    </row>
    <row r="42" spans="1:14">
      <c r="A42" s="119" t="s">
        <v>161</v>
      </c>
      <c r="B42" s="124">
        <v>0.67</v>
      </c>
      <c r="C42" s="124">
        <v>0.66</v>
      </c>
      <c r="D42" s="124">
        <v>0.66</v>
      </c>
      <c r="E42" s="124">
        <v>0.61</v>
      </c>
      <c r="F42" s="124">
        <v>0.59</v>
      </c>
      <c r="G42" s="124">
        <v>0.59</v>
      </c>
      <c r="H42" s="124">
        <v>0.6</v>
      </c>
      <c r="I42" s="124">
        <v>0.56000000000000005</v>
      </c>
      <c r="J42" s="124">
        <v>0.57999999999999996</v>
      </c>
      <c r="K42" s="124">
        <v>0.55000000000000004</v>
      </c>
      <c r="L42" s="124">
        <v>0.54</v>
      </c>
      <c r="M42" s="124">
        <v>0.53</v>
      </c>
      <c r="N42" s="124">
        <v>0.54</v>
      </c>
    </row>
    <row r="43" spans="1:14">
      <c r="A43" s="103" t="s">
        <v>136</v>
      </c>
      <c r="B43" s="124">
        <v>0.9</v>
      </c>
      <c r="C43" s="124">
        <v>0.9</v>
      </c>
      <c r="D43" s="124">
        <v>0.9</v>
      </c>
      <c r="E43" s="124">
        <v>0.88</v>
      </c>
      <c r="F43" s="124">
        <v>0.88</v>
      </c>
      <c r="G43" s="124">
        <v>0.87</v>
      </c>
      <c r="H43" s="124">
        <v>0.87</v>
      </c>
      <c r="I43" s="124">
        <v>0.84</v>
      </c>
      <c r="J43" s="124">
        <v>0.84</v>
      </c>
      <c r="K43" s="124">
        <v>0.63</v>
      </c>
      <c r="L43" s="124">
        <v>0.68</v>
      </c>
      <c r="M43" s="124">
        <v>0.71</v>
      </c>
      <c r="N43" s="124">
        <v>0.71</v>
      </c>
    </row>
    <row r="44" spans="1:14">
      <c r="A44" s="103" t="s">
        <v>135</v>
      </c>
      <c r="B44" s="124">
        <v>0.28000000000000003</v>
      </c>
      <c r="C44" s="124">
        <v>0.28999999999999998</v>
      </c>
      <c r="D44" s="124">
        <v>0.25</v>
      </c>
      <c r="E44" s="124">
        <v>0.25</v>
      </c>
      <c r="F44" s="124">
        <v>0.23</v>
      </c>
      <c r="G44" s="124">
        <v>0.22</v>
      </c>
      <c r="H44" s="124">
        <v>0.22</v>
      </c>
      <c r="I44" s="124">
        <v>0.19</v>
      </c>
      <c r="J44" s="124">
        <v>0.19</v>
      </c>
      <c r="K44" s="124">
        <v>0.09</v>
      </c>
      <c r="L44" s="124">
        <v>0.13</v>
      </c>
      <c r="M44" s="124">
        <v>0.23</v>
      </c>
      <c r="N44" s="124">
        <v>0.23</v>
      </c>
    </row>
    <row r="45" spans="1:14" ht="15">
      <c r="A45" s="101" t="s">
        <v>167</v>
      </c>
      <c r="B45" s="125">
        <v>0.71</v>
      </c>
      <c r="C45" s="125">
        <v>0.73</v>
      </c>
      <c r="D45" s="125">
        <v>0.71</v>
      </c>
      <c r="E45" s="125">
        <v>0.69</v>
      </c>
      <c r="F45" s="125">
        <v>0.67</v>
      </c>
      <c r="G45" s="125">
        <v>0.66</v>
      </c>
      <c r="H45" s="125">
        <v>0.66</v>
      </c>
      <c r="I45" s="125">
        <v>0.6</v>
      </c>
      <c r="J45" s="125">
        <v>0.61</v>
      </c>
      <c r="K45" s="125">
        <v>0.48</v>
      </c>
      <c r="L45" s="125">
        <v>0.51</v>
      </c>
      <c r="M45" s="125">
        <v>0.56000000000000005</v>
      </c>
      <c r="N45" s="125">
        <v>0.56000000000000005</v>
      </c>
    </row>
    <row r="46" spans="1:14">
      <c r="B46" s="124"/>
      <c r="C46" s="124"/>
      <c r="D46" s="124"/>
      <c r="E46" s="124"/>
      <c r="F46" s="124"/>
      <c r="G46" s="124"/>
      <c r="H46" s="124"/>
      <c r="I46" s="124"/>
      <c r="J46" s="124"/>
      <c r="K46" s="124"/>
      <c r="L46" s="124"/>
      <c r="M46" s="124"/>
      <c r="N46" s="124"/>
    </row>
    <row r="47" spans="1:14">
      <c r="A47" s="119" t="s">
        <v>161</v>
      </c>
      <c r="B47" s="124">
        <v>1.23</v>
      </c>
      <c r="C47" s="124">
        <v>1.22</v>
      </c>
      <c r="D47" s="124">
        <v>1.19</v>
      </c>
      <c r="E47" s="124">
        <v>1.18</v>
      </c>
      <c r="F47" s="124">
        <v>1.18</v>
      </c>
      <c r="G47" s="124">
        <v>1.1299999999999999</v>
      </c>
      <c r="H47" s="124">
        <v>1.1399999999999999</v>
      </c>
      <c r="I47" s="124">
        <v>1.1599999999999999</v>
      </c>
      <c r="J47" s="124">
        <v>1.1399999999999999</v>
      </c>
      <c r="K47" s="124">
        <v>1.1100000000000001</v>
      </c>
      <c r="L47" s="124">
        <v>1.1000000000000001</v>
      </c>
      <c r="M47" s="124">
        <v>1.0900000000000001</v>
      </c>
      <c r="N47" s="124">
        <v>1.07</v>
      </c>
    </row>
    <row r="48" spans="1:14">
      <c r="A48" s="103" t="s">
        <v>136</v>
      </c>
      <c r="B48" s="124">
        <v>1.17</v>
      </c>
      <c r="C48" s="124">
        <v>1.1499999999999999</v>
      </c>
      <c r="D48" s="124">
        <v>1.1299999999999999</v>
      </c>
      <c r="E48" s="124">
        <v>1.1100000000000001</v>
      </c>
      <c r="F48" s="124">
        <v>1.1100000000000001</v>
      </c>
      <c r="G48" s="124">
        <v>1.07</v>
      </c>
      <c r="H48" s="124">
        <v>1.0900000000000001</v>
      </c>
      <c r="I48" s="124">
        <v>1.06</v>
      </c>
      <c r="J48" s="124">
        <v>1.07</v>
      </c>
      <c r="K48" s="124">
        <v>1.06</v>
      </c>
      <c r="L48" s="124">
        <v>1.0900000000000001</v>
      </c>
      <c r="M48" s="124">
        <v>1.08</v>
      </c>
      <c r="N48" s="124">
        <v>1.06</v>
      </c>
    </row>
    <row r="49" spans="1:14">
      <c r="A49" s="103" t="s">
        <v>135</v>
      </c>
      <c r="B49" s="124">
        <v>0.9</v>
      </c>
      <c r="C49" s="124">
        <v>0.87</v>
      </c>
      <c r="D49" s="124">
        <v>0.85</v>
      </c>
      <c r="E49" s="124">
        <v>0.83</v>
      </c>
      <c r="F49" s="124">
        <v>0.82</v>
      </c>
      <c r="G49" s="124">
        <v>0.82</v>
      </c>
      <c r="H49" s="124">
        <v>0.82</v>
      </c>
      <c r="I49" s="124">
        <v>0.81</v>
      </c>
      <c r="J49" s="124">
        <v>0.78</v>
      </c>
      <c r="K49" s="124">
        <v>0.84</v>
      </c>
      <c r="L49" s="124">
        <v>0.85</v>
      </c>
      <c r="M49" s="124">
        <v>0.86</v>
      </c>
      <c r="N49" s="124">
        <v>0.86</v>
      </c>
    </row>
    <row r="50" spans="1:14" ht="15">
      <c r="A50" s="101" t="s">
        <v>164</v>
      </c>
      <c r="B50" s="125">
        <v>1.1499999999999999</v>
      </c>
      <c r="C50" s="125">
        <v>1.1399999999999999</v>
      </c>
      <c r="D50" s="125">
        <v>1.1100000000000001</v>
      </c>
      <c r="E50" s="125">
        <v>1.0900000000000001</v>
      </c>
      <c r="F50" s="125">
        <v>1.08</v>
      </c>
      <c r="G50" s="125">
        <v>1.05</v>
      </c>
      <c r="H50" s="125">
        <v>1.06</v>
      </c>
      <c r="I50" s="125">
        <v>1.08</v>
      </c>
      <c r="J50" s="125">
        <v>1.08</v>
      </c>
      <c r="K50" s="125">
        <v>1.04</v>
      </c>
      <c r="L50" s="125">
        <v>1.05</v>
      </c>
      <c r="M50" s="125">
        <v>1.05</v>
      </c>
      <c r="N50" s="125">
        <v>1.03</v>
      </c>
    </row>
    <row r="51" spans="1:14">
      <c r="B51" s="494"/>
      <c r="C51" s="494"/>
      <c r="D51" s="494"/>
      <c r="E51" s="124"/>
      <c r="F51" s="124"/>
      <c r="G51" s="124"/>
      <c r="H51" s="124"/>
      <c r="I51" s="124"/>
      <c r="J51" s="124"/>
      <c r="K51" s="124"/>
      <c r="L51" s="124"/>
      <c r="M51" s="124"/>
      <c r="N51" s="124"/>
    </row>
    <row r="52" spans="1:14" ht="15">
      <c r="A52" s="118" t="s">
        <v>449</v>
      </c>
      <c r="B52" s="480"/>
      <c r="C52" s="480"/>
      <c r="D52" s="480"/>
      <c r="E52" s="9"/>
      <c r="F52" s="9"/>
      <c r="G52" s="9"/>
      <c r="H52" s="9"/>
      <c r="I52" s="9"/>
      <c r="J52" s="9"/>
      <c r="K52" s="9"/>
      <c r="L52" s="9"/>
      <c r="M52" s="9"/>
      <c r="N52" s="9"/>
    </row>
    <row r="53" spans="1:14" ht="15">
      <c r="A53" s="105" t="s">
        <v>47</v>
      </c>
      <c r="B53" s="459" t="s">
        <v>10</v>
      </c>
      <c r="C53" s="459" t="s">
        <v>11</v>
      </c>
      <c r="D53" s="459" t="s">
        <v>12</v>
      </c>
      <c r="E53" s="8" t="s">
        <v>13</v>
      </c>
      <c r="F53" s="8" t="s">
        <v>48</v>
      </c>
      <c r="G53" s="8" t="s">
        <v>49</v>
      </c>
      <c r="H53" s="8" t="s">
        <v>50</v>
      </c>
      <c r="I53" s="8" t="s">
        <v>51</v>
      </c>
      <c r="J53" s="8" t="s">
        <v>52</v>
      </c>
      <c r="K53" s="8" t="s">
        <v>53</v>
      </c>
      <c r="L53" s="8" t="s">
        <v>54</v>
      </c>
      <c r="M53" s="8" t="s">
        <v>55</v>
      </c>
      <c r="N53" s="8" t="s">
        <v>56</v>
      </c>
    </row>
    <row r="54" spans="1:14">
      <c r="A54" s="119" t="s">
        <v>161</v>
      </c>
      <c r="B54" s="438">
        <v>26882</v>
      </c>
      <c r="C54" s="438">
        <v>26063</v>
      </c>
      <c r="D54" s="438">
        <v>25988</v>
      </c>
      <c r="E54" s="119">
        <v>25465</v>
      </c>
      <c r="F54" s="119">
        <v>25982</v>
      </c>
      <c r="G54" s="119">
        <v>26160</v>
      </c>
      <c r="H54" s="119">
        <v>25362</v>
      </c>
      <c r="I54" s="119">
        <v>26015</v>
      </c>
      <c r="J54" s="119">
        <v>25111</v>
      </c>
      <c r="K54" s="119">
        <v>22832</v>
      </c>
      <c r="L54" s="119">
        <v>23512</v>
      </c>
      <c r="M54" s="119">
        <v>24633</v>
      </c>
      <c r="N54" s="119">
        <v>23707</v>
      </c>
    </row>
    <row r="55" spans="1:14">
      <c r="A55" s="119" t="s">
        <v>136</v>
      </c>
      <c r="B55" s="438">
        <v>6702</v>
      </c>
      <c r="C55" s="438">
        <v>7098</v>
      </c>
      <c r="D55" s="438">
        <v>7144</v>
      </c>
      <c r="E55" s="119">
        <v>7212</v>
      </c>
      <c r="F55" s="119">
        <v>7288</v>
      </c>
      <c r="G55" s="119">
        <v>7343</v>
      </c>
      <c r="H55" s="119">
        <v>7409</v>
      </c>
      <c r="I55" s="119">
        <v>7508</v>
      </c>
      <c r="J55" s="119">
        <v>7571</v>
      </c>
      <c r="K55" s="119">
        <v>7676</v>
      </c>
      <c r="L55" s="119">
        <v>9560</v>
      </c>
      <c r="M55" s="119">
        <v>13833</v>
      </c>
      <c r="N55" s="119">
        <v>13893</v>
      </c>
    </row>
    <row r="56" spans="1:14">
      <c r="A56" s="119" t="s">
        <v>135</v>
      </c>
      <c r="B56" s="438">
        <v>2136</v>
      </c>
      <c r="C56" s="438">
        <v>2205</v>
      </c>
      <c r="D56" s="438">
        <v>2235</v>
      </c>
      <c r="E56" s="119">
        <v>2238</v>
      </c>
      <c r="F56" s="119">
        <v>2339</v>
      </c>
      <c r="G56" s="119">
        <v>2321</v>
      </c>
      <c r="H56" s="119">
        <v>2386</v>
      </c>
      <c r="I56" s="119">
        <v>2435</v>
      </c>
      <c r="J56" s="119">
        <v>2459</v>
      </c>
      <c r="K56" s="119">
        <v>3548</v>
      </c>
      <c r="L56" s="119">
        <v>3905</v>
      </c>
      <c r="M56" s="119">
        <v>4794</v>
      </c>
      <c r="N56" s="119">
        <v>4937</v>
      </c>
    </row>
    <row r="57" spans="1:14" s="101" customFormat="1" ht="15">
      <c r="A57" s="120" t="s">
        <v>150</v>
      </c>
      <c r="B57" s="476">
        <v>35719</v>
      </c>
      <c r="C57" s="476">
        <v>35366</v>
      </c>
      <c r="D57" s="476">
        <v>35367</v>
      </c>
      <c r="E57" s="120">
        <v>34915</v>
      </c>
      <c r="F57" s="120">
        <v>35608</v>
      </c>
      <c r="G57" s="120">
        <v>35825</v>
      </c>
      <c r="H57" s="120">
        <v>35156</v>
      </c>
      <c r="I57" s="120">
        <v>35958</v>
      </c>
      <c r="J57" s="120">
        <v>35141</v>
      </c>
      <c r="K57" s="120">
        <v>34057</v>
      </c>
      <c r="L57" s="120">
        <v>36976</v>
      </c>
      <c r="M57" s="120">
        <v>43260</v>
      </c>
      <c r="N57" s="120">
        <v>42538</v>
      </c>
    </row>
    <row r="58" spans="1:14">
      <c r="B58" s="501"/>
      <c r="C58" s="501"/>
      <c r="D58" s="501"/>
      <c r="E58" s="121"/>
      <c r="F58" s="121"/>
      <c r="G58" s="121"/>
      <c r="H58" s="121"/>
      <c r="I58" s="121"/>
      <c r="J58" s="121"/>
      <c r="K58" s="121"/>
      <c r="L58" s="121"/>
      <c r="M58" s="121"/>
      <c r="N58" s="121"/>
    </row>
    <row r="59" spans="1:14">
      <c r="A59" s="119" t="s">
        <v>161</v>
      </c>
      <c r="B59" s="119">
        <v>928</v>
      </c>
      <c r="C59" s="119">
        <v>988</v>
      </c>
      <c r="D59" s="119">
        <v>997</v>
      </c>
      <c r="E59" s="119">
        <v>905</v>
      </c>
      <c r="F59" s="119">
        <v>955</v>
      </c>
      <c r="G59" s="119">
        <v>1002</v>
      </c>
      <c r="H59" s="119">
        <v>1019</v>
      </c>
      <c r="I59" s="119">
        <v>2604</v>
      </c>
      <c r="J59" s="119">
        <v>2828</v>
      </c>
      <c r="K59" s="119">
        <v>2908</v>
      </c>
      <c r="L59" s="119">
        <v>4002</v>
      </c>
      <c r="M59" s="119">
        <v>9101</v>
      </c>
      <c r="N59" s="119">
        <v>8577</v>
      </c>
    </row>
    <row r="60" spans="1:14">
      <c r="A60" s="119" t="s">
        <v>136</v>
      </c>
      <c r="B60" s="119">
        <v>887</v>
      </c>
      <c r="C60" s="119">
        <v>1329</v>
      </c>
      <c r="D60" s="119">
        <v>1401</v>
      </c>
      <c r="E60" s="119">
        <v>1455</v>
      </c>
      <c r="F60" s="119">
        <v>1489</v>
      </c>
      <c r="G60" s="119">
        <v>1495</v>
      </c>
      <c r="H60" s="119">
        <v>1482</v>
      </c>
      <c r="I60" s="119">
        <v>1477</v>
      </c>
      <c r="J60" s="119">
        <v>1435</v>
      </c>
      <c r="K60" s="119">
        <v>1405</v>
      </c>
      <c r="L60" s="119">
        <v>2858</v>
      </c>
      <c r="M60" s="119">
        <v>6836</v>
      </c>
      <c r="N60" s="119">
        <v>6840</v>
      </c>
    </row>
    <row r="61" spans="1:14">
      <c r="A61" s="119" t="s">
        <v>135</v>
      </c>
      <c r="B61" s="119">
        <v>325</v>
      </c>
      <c r="C61" s="119">
        <v>356</v>
      </c>
      <c r="D61" s="119">
        <v>428</v>
      </c>
      <c r="E61" s="119">
        <v>439</v>
      </c>
      <c r="F61" s="119">
        <v>508</v>
      </c>
      <c r="G61" s="119">
        <v>520</v>
      </c>
      <c r="H61" s="119">
        <v>525</v>
      </c>
      <c r="I61" s="119">
        <v>599</v>
      </c>
      <c r="J61" s="119">
        <v>597</v>
      </c>
      <c r="K61" s="119">
        <v>1628</v>
      </c>
      <c r="L61" s="119">
        <v>1955</v>
      </c>
      <c r="M61" s="119">
        <v>2808</v>
      </c>
      <c r="N61" s="119">
        <v>2845</v>
      </c>
    </row>
    <row r="62" spans="1:14" ht="15">
      <c r="A62" s="120" t="s">
        <v>158</v>
      </c>
      <c r="B62" s="120">
        <v>2140</v>
      </c>
      <c r="C62" s="120">
        <v>2674</v>
      </c>
      <c r="D62" s="120">
        <v>2826</v>
      </c>
      <c r="E62" s="120">
        <v>2799</v>
      </c>
      <c r="F62" s="120">
        <v>2951</v>
      </c>
      <c r="G62" s="120">
        <v>3017</v>
      </c>
      <c r="H62" s="120">
        <v>3026</v>
      </c>
      <c r="I62" s="120">
        <v>4679</v>
      </c>
      <c r="J62" s="120">
        <v>4860</v>
      </c>
      <c r="K62" s="120">
        <v>5941</v>
      </c>
      <c r="L62" s="120">
        <v>8815</v>
      </c>
      <c r="M62" s="120">
        <v>18745</v>
      </c>
      <c r="N62" s="120">
        <v>18262</v>
      </c>
    </row>
    <row r="63" spans="1:14">
      <c r="B63" s="195"/>
      <c r="C63" s="195"/>
      <c r="D63" s="195"/>
      <c r="E63" s="195"/>
      <c r="F63" s="195"/>
      <c r="G63" s="195"/>
      <c r="H63" s="195"/>
      <c r="I63" s="195"/>
      <c r="J63" s="195"/>
      <c r="K63" s="195"/>
      <c r="L63" s="195"/>
      <c r="M63" s="195"/>
      <c r="N63" s="195"/>
    </row>
    <row r="64" spans="1:14">
      <c r="A64" s="119" t="s">
        <v>161</v>
      </c>
      <c r="B64" s="119">
        <v>25953</v>
      </c>
      <c r="C64" s="119">
        <v>25086</v>
      </c>
      <c r="D64" s="119">
        <v>25002</v>
      </c>
      <c r="E64" s="119">
        <v>24573</v>
      </c>
      <c r="F64" s="119">
        <v>25027</v>
      </c>
      <c r="G64" s="119">
        <v>25159</v>
      </c>
      <c r="H64" s="119">
        <v>24342</v>
      </c>
      <c r="I64" s="119">
        <v>23412</v>
      </c>
      <c r="J64" s="119">
        <v>22283</v>
      </c>
      <c r="K64" s="119">
        <v>19924</v>
      </c>
      <c r="L64" s="119">
        <v>19510</v>
      </c>
      <c r="M64" s="119">
        <v>15532</v>
      </c>
      <c r="N64" s="119">
        <v>15131</v>
      </c>
    </row>
    <row r="65" spans="1:14">
      <c r="A65" s="119" t="s">
        <v>136</v>
      </c>
      <c r="B65" s="119">
        <v>5815</v>
      </c>
      <c r="C65" s="119">
        <v>5768</v>
      </c>
      <c r="D65" s="119">
        <v>5744</v>
      </c>
      <c r="E65" s="119">
        <v>5757</v>
      </c>
      <c r="F65" s="119">
        <v>5799</v>
      </c>
      <c r="G65" s="119">
        <v>5848</v>
      </c>
      <c r="H65" s="119">
        <v>5927</v>
      </c>
      <c r="I65" s="119">
        <v>6031</v>
      </c>
      <c r="J65" s="119">
        <v>6136</v>
      </c>
      <c r="K65" s="119">
        <v>6272</v>
      </c>
      <c r="L65" s="119">
        <v>6702</v>
      </c>
      <c r="M65" s="119">
        <v>6998</v>
      </c>
      <c r="N65" s="119">
        <v>7052</v>
      </c>
    </row>
    <row r="66" spans="1:14">
      <c r="A66" s="119" t="s">
        <v>135</v>
      </c>
      <c r="B66" s="119">
        <v>1811</v>
      </c>
      <c r="C66" s="119">
        <v>1849</v>
      </c>
      <c r="D66" s="119">
        <v>1807</v>
      </c>
      <c r="E66" s="119">
        <v>1799</v>
      </c>
      <c r="F66" s="119">
        <v>1831</v>
      </c>
      <c r="G66" s="119">
        <v>1801</v>
      </c>
      <c r="H66" s="119">
        <v>1861</v>
      </c>
      <c r="I66" s="119">
        <v>1836</v>
      </c>
      <c r="J66" s="119">
        <v>1861</v>
      </c>
      <c r="K66" s="119">
        <v>1920</v>
      </c>
      <c r="L66" s="119">
        <v>1950</v>
      </c>
      <c r="M66" s="119">
        <v>1985</v>
      </c>
      <c r="N66" s="119">
        <v>2093</v>
      </c>
    </row>
    <row r="67" spans="1:14" ht="15">
      <c r="A67" s="120" t="s">
        <v>163</v>
      </c>
      <c r="B67" s="120">
        <v>33579</v>
      </c>
      <c r="C67" s="120">
        <v>32703</v>
      </c>
      <c r="D67" s="120">
        <v>32553</v>
      </c>
      <c r="E67" s="120">
        <v>32130</v>
      </c>
      <c r="F67" s="120">
        <v>32657</v>
      </c>
      <c r="G67" s="120">
        <v>32808</v>
      </c>
      <c r="H67" s="120">
        <v>32130</v>
      </c>
      <c r="I67" s="120">
        <v>31279</v>
      </c>
      <c r="J67" s="120">
        <v>30281</v>
      </c>
      <c r="K67" s="120">
        <v>28115</v>
      </c>
      <c r="L67" s="120">
        <v>28162</v>
      </c>
      <c r="M67" s="120">
        <v>24515</v>
      </c>
      <c r="N67" s="120">
        <v>24276</v>
      </c>
    </row>
    <row r="68" spans="1:14">
      <c r="B68" s="195"/>
      <c r="C68" s="195"/>
      <c r="D68" s="195"/>
      <c r="E68" s="195"/>
      <c r="F68" s="195"/>
      <c r="G68" s="195"/>
      <c r="H68" s="195"/>
      <c r="I68" s="195"/>
      <c r="J68" s="195"/>
      <c r="K68" s="195"/>
      <c r="L68" s="195"/>
      <c r="M68" s="195"/>
      <c r="N68" s="195"/>
    </row>
    <row r="69" spans="1:14">
      <c r="A69" s="119" t="s">
        <v>161</v>
      </c>
      <c r="B69" s="122">
        <v>3.5000000000000003E-2</v>
      </c>
      <c r="C69" s="122">
        <v>3.7999999999999999E-2</v>
      </c>
      <c r="D69" s="122">
        <v>3.7999999999999999E-2</v>
      </c>
      <c r="E69" s="122">
        <v>3.5999999999999997E-2</v>
      </c>
      <c r="F69" s="122">
        <v>3.6999999999999998E-2</v>
      </c>
      <c r="G69" s="122">
        <v>3.7999999999999999E-2</v>
      </c>
      <c r="H69" s="122">
        <v>0.04</v>
      </c>
      <c r="I69" s="122">
        <v>0.1</v>
      </c>
      <c r="J69" s="122">
        <v>0.113</v>
      </c>
      <c r="K69" s="122">
        <v>0.127</v>
      </c>
      <c r="L69" s="122">
        <v>0.17</v>
      </c>
      <c r="M69" s="122">
        <v>0.36899999999999999</v>
      </c>
      <c r="N69" s="122">
        <v>0.36199999999999999</v>
      </c>
    </row>
    <row r="70" spans="1:14">
      <c r="A70" s="119" t="s">
        <v>136</v>
      </c>
      <c r="B70" s="122">
        <v>0.13200000000000001</v>
      </c>
      <c r="C70" s="122">
        <v>0.187</v>
      </c>
      <c r="D70" s="122">
        <v>0.19600000000000001</v>
      </c>
      <c r="E70" s="122">
        <v>0.20200000000000001</v>
      </c>
      <c r="F70" s="122">
        <v>0.20399999999999999</v>
      </c>
      <c r="G70" s="122">
        <v>0.20399999999999999</v>
      </c>
      <c r="H70" s="122">
        <v>0.2</v>
      </c>
      <c r="I70" s="122">
        <v>0.19700000000000001</v>
      </c>
      <c r="J70" s="122">
        <v>0.19</v>
      </c>
      <c r="K70" s="122">
        <v>0.183</v>
      </c>
      <c r="L70" s="122">
        <v>0.29899999999999999</v>
      </c>
      <c r="M70" s="122">
        <v>0.49399999999999999</v>
      </c>
      <c r="N70" s="122">
        <v>0.49199999999999999</v>
      </c>
    </row>
    <row r="71" spans="1:14">
      <c r="A71" s="119" t="s">
        <v>135</v>
      </c>
      <c r="B71" s="122">
        <v>0.152</v>
      </c>
      <c r="C71" s="122">
        <v>0.16200000000000001</v>
      </c>
      <c r="D71" s="122">
        <v>0.191</v>
      </c>
      <c r="E71" s="122">
        <v>0.19600000000000001</v>
      </c>
      <c r="F71" s="122">
        <v>0.217</v>
      </c>
      <c r="G71" s="122">
        <v>0.224</v>
      </c>
      <c r="H71" s="122">
        <v>0.22</v>
      </c>
      <c r="I71" s="122">
        <v>0.246</v>
      </c>
      <c r="J71" s="122">
        <v>0.24299999999999999</v>
      </c>
      <c r="K71" s="122">
        <v>0.45900000000000002</v>
      </c>
      <c r="L71" s="122">
        <v>0.501</v>
      </c>
      <c r="M71" s="122">
        <v>0.58599999999999997</v>
      </c>
      <c r="N71" s="122">
        <v>0.57599999999999996</v>
      </c>
    </row>
    <row r="72" spans="1:14" ht="15">
      <c r="A72" s="120" t="s">
        <v>159</v>
      </c>
      <c r="B72" s="123">
        <v>0.06</v>
      </c>
      <c r="C72" s="123">
        <v>7.5999999999999998E-2</v>
      </c>
      <c r="D72" s="123">
        <v>0.08</v>
      </c>
      <c r="E72" s="123">
        <v>0.08</v>
      </c>
      <c r="F72" s="123">
        <v>8.3000000000000004E-2</v>
      </c>
      <c r="G72" s="123">
        <v>8.4000000000000005E-2</v>
      </c>
      <c r="H72" s="123">
        <v>8.5999999999999993E-2</v>
      </c>
      <c r="I72" s="123">
        <v>0.13</v>
      </c>
      <c r="J72" s="123">
        <v>0.13800000000000001</v>
      </c>
      <c r="K72" s="123">
        <v>0.16600000000000001</v>
      </c>
      <c r="L72" s="123">
        <v>0.23799999999999999</v>
      </c>
      <c r="M72" s="123">
        <v>0.433</v>
      </c>
      <c r="N72" s="123">
        <v>0.42899999999999999</v>
      </c>
    </row>
    <row r="74" spans="1:14">
      <c r="A74" s="119" t="s">
        <v>161</v>
      </c>
      <c r="B74" s="119">
        <v>515</v>
      </c>
      <c r="C74" s="119">
        <v>523</v>
      </c>
      <c r="D74" s="119">
        <v>505</v>
      </c>
      <c r="E74" s="119">
        <v>487</v>
      </c>
      <c r="F74" s="119">
        <v>528</v>
      </c>
      <c r="G74" s="119">
        <v>508</v>
      </c>
      <c r="H74" s="119">
        <v>503</v>
      </c>
      <c r="I74" s="119">
        <v>1495</v>
      </c>
      <c r="J74" s="119">
        <v>1532</v>
      </c>
      <c r="K74" s="119">
        <v>1478</v>
      </c>
      <c r="L74" s="119">
        <v>2104</v>
      </c>
      <c r="M74" s="119">
        <v>4901</v>
      </c>
      <c r="N74" s="119">
        <v>4442</v>
      </c>
    </row>
    <row r="75" spans="1:14">
      <c r="A75" s="119" t="s">
        <v>136</v>
      </c>
      <c r="B75" s="119">
        <v>233</v>
      </c>
      <c r="C75" s="119">
        <v>322</v>
      </c>
      <c r="D75" s="119">
        <v>317</v>
      </c>
      <c r="E75" s="119">
        <v>324</v>
      </c>
      <c r="F75" s="119">
        <v>332</v>
      </c>
      <c r="G75" s="119">
        <v>297</v>
      </c>
      <c r="H75" s="119">
        <v>319</v>
      </c>
      <c r="I75" s="119">
        <v>314</v>
      </c>
      <c r="J75" s="119">
        <v>315</v>
      </c>
      <c r="K75" s="119">
        <v>303</v>
      </c>
      <c r="L75" s="119">
        <v>839</v>
      </c>
      <c r="M75" s="119">
        <v>2101</v>
      </c>
      <c r="N75" s="119">
        <v>2082</v>
      </c>
    </row>
    <row r="76" spans="1:14">
      <c r="A76" s="119" t="s">
        <v>135</v>
      </c>
      <c r="B76" s="119">
        <v>201</v>
      </c>
      <c r="C76" s="119">
        <v>198</v>
      </c>
      <c r="D76" s="119">
        <v>245</v>
      </c>
      <c r="E76" s="119">
        <v>248</v>
      </c>
      <c r="F76" s="119">
        <v>291</v>
      </c>
      <c r="G76" s="119">
        <v>302</v>
      </c>
      <c r="H76" s="119">
        <v>309</v>
      </c>
      <c r="I76" s="119">
        <v>359</v>
      </c>
      <c r="J76" s="119">
        <v>343</v>
      </c>
      <c r="K76" s="119">
        <v>1224</v>
      </c>
      <c r="L76" s="119">
        <v>1408</v>
      </c>
      <c r="M76" s="119">
        <v>1751</v>
      </c>
      <c r="N76" s="119">
        <v>1808</v>
      </c>
    </row>
    <row r="77" spans="1:14" s="101" customFormat="1" ht="15">
      <c r="A77" s="73" t="s">
        <v>157</v>
      </c>
      <c r="B77" s="120">
        <v>948</v>
      </c>
      <c r="C77" s="120">
        <v>1043</v>
      </c>
      <c r="D77" s="120">
        <v>1067</v>
      </c>
      <c r="E77" s="120">
        <v>1060</v>
      </c>
      <c r="F77" s="120">
        <v>1151</v>
      </c>
      <c r="G77" s="120">
        <v>1107</v>
      </c>
      <c r="H77" s="120">
        <v>1131</v>
      </c>
      <c r="I77" s="120">
        <v>2167</v>
      </c>
      <c r="J77" s="120">
        <v>2191</v>
      </c>
      <c r="K77" s="120">
        <v>3005</v>
      </c>
      <c r="L77" s="120">
        <v>4351</v>
      </c>
      <c r="M77" s="120">
        <v>8753</v>
      </c>
      <c r="N77" s="120">
        <v>8332</v>
      </c>
    </row>
    <row r="78" spans="1:14">
      <c r="B78" s="195"/>
      <c r="C78" s="195"/>
      <c r="D78" s="195"/>
      <c r="E78" s="195"/>
      <c r="F78" s="195"/>
      <c r="G78" s="195"/>
      <c r="H78" s="195"/>
      <c r="I78" s="195"/>
      <c r="J78" s="195"/>
      <c r="K78" s="195"/>
      <c r="L78" s="195"/>
      <c r="M78" s="195"/>
      <c r="N78" s="195"/>
    </row>
    <row r="79" spans="1:14">
      <c r="A79" s="119" t="s">
        <v>161</v>
      </c>
      <c r="B79" s="124">
        <v>0.55000000000000004</v>
      </c>
      <c r="C79" s="124">
        <v>0.53</v>
      </c>
      <c r="D79" s="124">
        <v>0.51</v>
      </c>
      <c r="E79" s="124">
        <v>0.54</v>
      </c>
      <c r="F79" s="124">
        <v>0.55000000000000004</v>
      </c>
      <c r="G79" s="124">
        <v>0.51</v>
      </c>
      <c r="H79" s="124">
        <v>0.49</v>
      </c>
      <c r="I79" s="124">
        <v>0.56999999999999995</v>
      </c>
      <c r="J79" s="124">
        <v>0.54</v>
      </c>
      <c r="K79" s="124">
        <v>0.51</v>
      </c>
      <c r="L79" s="124">
        <v>0.53</v>
      </c>
      <c r="M79" s="124">
        <v>0.54</v>
      </c>
      <c r="N79" s="124">
        <v>0.52</v>
      </c>
    </row>
    <row r="80" spans="1:14">
      <c r="A80" s="103" t="s">
        <v>136</v>
      </c>
      <c r="B80" s="124">
        <v>0.26</v>
      </c>
      <c r="C80" s="124">
        <v>0.24</v>
      </c>
      <c r="D80" s="124">
        <v>0.23</v>
      </c>
      <c r="E80" s="124">
        <v>0.22</v>
      </c>
      <c r="F80" s="124">
        <v>0.22</v>
      </c>
      <c r="G80" s="124">
        <v>0.2</v>
      </c>
      <c r="H80" s="124">
        <v>0.22</v>
      </c>
      <c r="I80" s="124">
        <v>0.21</v>
      </c>
      <c r="J80" s="124">
        <v>0.22</v>
      </c>
      <c r="K80" s="124">
        <v>0.22</v>
      </c>
      <c r="L80" s="124">
        <v>0.28999999999999998</v>
      </c>
      <c r="M80" s="124">
        <v>0.31</v>
      </c>
      <c r="N80" s="124">
        <v>0.3</v>
      </c>
    </row>
    <row r="81" spans="1:14">
      <c r="A81" s="103" t="s">
        <v>135</v>
      </c>
      <c r="B81" s="124">
        <v>0.62</v>
      </c>
      <c r="C81" s="124">
        <v>0.56000000000000005</v>
      </c>
      <c r="D81" s="124">
        <v>0.56999999999999995</v>
      </c>
      <c r="E81" s="124">
        <v>0.56999999999999995</v>
      </c>
      <c r="F81" s="124">
        <v>0.56999999999999995</v>
      </c>
      <c r="G81" s="124">
        <v>0.57999999999999996</v>
      </c>
      <c r="H81" s="124">
        <v>0.59</v>
      </c>
      <c r="I81" s="124">
        <v>0.6</v>
      </c>
      <c r="J81" s="124">
        <v>0.56999999999999995</v>
      </c>
      <c r="K81" s="124">
        <v>0.75</v>
      </c>
      <c r="L81" s="124">
        <v>0.72</v>
      </c>
      <c r="M81" s="124">
        <v>0.62</v>
      </c>
      <c r="N81" s="124">
        <v>0.64</v>
      </c>
    </row>
    <row r="82" spans="1:14" ht="15">
      <c r="A82" s="101" t="s">
        <v>166</v>
      </c>
      <c r="B82" s="125">
        <v>0.44</v>
      </c>
      <c r="C82" s="125">
        <v>0.39</v>
      </c>
      <c r="D82" s="125">
        <v>0.38</v>
      </c>
      <c r="E82" s="125">
        <v>0.38</v>
      </c>
      <c r="F82" s="125">
        <v>0.39</v>
      </c>
      <c r="G82" s="125">
        <v>0.37</v>
      </c>
      <c r="H82" s="125">
        <v>0.37</v>
      </c>
      <c r="I82" s="125">
        <v>0.46</v>
      </c>
      <c r="J82" s="125">
        <v>0.45</v>
      </c>
      <c r="K82" s="125">
        <v>0.51</v>
      </c>
      <c r="L82" s="125">
        <v>0.49</v>
      </c>
      <c r="M82" s="125">
        <v>0.47</v>
      </c>
      <c r="N82" s="125">
        <v>0.46</v>
      </c>
    </row>
    <row r="84" spans="1:14">
      <c r="A84" s="119" t="s">
        <v>161</v>
      </c>
      <c r="B84" s="119">
        <v>617</v>
      </c>
      <c r="C84" s="119">
        <v>652</v>
      </c>
      <c r="D84" s="119">
        <v>648</v>
      </c>
      <c r="E84" s="119">
        <v>541</v>
      </c>
      <c r="F84" s="119">
        <v>555</v>
      </c>
      <c r="G84" s="119">
        <v>578</v>
      </c>
      <c r="H84" s="119">
        <v>603</v>
      </c>
      <c r="I84" s="119">
        <v>1458</v>
      </c>
      <c r="J84" s="119">
        <v>1638</v>
      </c>
      <c r="K84" s="119">
        <v>1645</v>
      </c>
      <c r="L84" s="119">
        <v>2191</v>
      </c>
      <c r="M84" s="119">
        <v>4882</v>
      </c>
      <c r="N84" s="119">
        <v>4661</v>
      </c>
    </row>
    <row r="85" spans="1:14">
      <c r="A85" s="119" t="s">
        <v>136</v>
      </c>
      <c r="B85" s="119">
        <v>809</v>
      </c>
      <c r="C85" s="119">
        <v>1207</v>
      </c>
      <c r="D85" s="119">
        <v>1264</v>
      </c>
      <c r="E85" s="119">
        <v>1285</v>
      </c>
      <c r="F85" s="119">
        <v>1307</v>
      </c>
      <c r="G85" s="119">
        <v>1303</v>
      </c>
      <c r="H85" s="119">
        <v>1287</v>
      </c>
      <c r="I85" s="119">
        <v>1246</v>
      </c>
      <c r="J85" s="119">
        <v>1214</v>
      </c>
      <c r="K85" s="119">
        <v>1150</v>
      </c>
      <c r="L85" s="119">
        <v>2263</v>
      </c>
      <c r="M85" s="119">
        <v>5240</v>
      </c>
      <c r="N85" s="119">
        <v>5256</v>
      </c>
    </row>
    <row r="86" spans="1:14">
      <c r="A86" s="119" t="s">
        <v>135</v>
      </c>
      <c r="B86" s="119">
        <v>89</v>
      </c>
      <c r="C86" s="119">
        <v>100</v>
      </c>
      <c r="D86" s="119">
        <v>105</v>
      </c>
      <c r="E86" s="119">
        <v>106</v>
      </c>
      <c r="F86" s="119">
        <v>111</v>
      </c>
      <c r="G86" s="119">
        <v>109</v>
      </c>
      <c r="H86" s="119">
        <v>109</v>
      </c>
      <c r="I86" s="119">
        <v>107</v>
      </c>
      <c r="J86" s="119">
        <v>107</v>
      </c>
      <c r="K86" s="119">
        <v>104</v>
      </c>
      <c r="L86" s="119">
        <v>220</v>
      </c>
      <c r="M86" s="119">
        <v>613</v>
      </c>
      <c r="N86" s="119">
        <v>626</v>
      </c>
    </row>
    <row r="87" spans="1:14" ht="15">
      <c r="A87" s="120" t="s">
        <v>168</v>
      </c>
      <c r="B87" s="120">
        <v>1515</v>
      </c>
      <c r="C87" s="120">
        <v>1959</v>
      </c>
      <c r="D87" s="120">
        <v>2017</v>
      </c>
      <c r="E87" s="120">
        <v>1933</v>
      </c>
      <c r="F87" s="120">
        <v>1974</v>
      </c>
      <c r="G87" s="120">
        <v>1989</v>
      </c>
      <c r="H87" s="120">
        <v>1999</v>
      </c>
      <c r="I87" s="120">
        <v>2811</v>
      </c>
      <c r="J87" s="120">
        <v>2958</v>
      </c>
      <c r="K87" s="120">
        <v>2898</v>
      </c>
      <c r="L87" s="120">
        <v>4675</v>
      </c>
      <c r="M87" s="120">
        <v>10735</v>
      </c>
      <c r="N87" s="120">
        <v>10543</v>
      </c>
    </row>
    <row r="88" spans="1:14">
      <c r="B88" s="195"/>
      <c r="C88" s="195"/>
      <c r="D88" s="195"/>
      <c r="E88" s="195"/>
      <c r="F88" s="195"/>
      <c r="G88" s="195"/>
      <c r="H88" s="195"/>
      <c r="I88" s="195"/>
      <c r="J88" s="195"/>
      <c r="K88" s="195"/>
      <c r="L88" s="195"/>
      <c r="M88" s="195"/>
      <c r="N88" s="195"/>
    </row>
    <row r="89" spans="1:14">
      <c r="A89" s="119" t="s">
        <v>161</v>
      </c>
      <c r="B89" s="124">
        <v>0.66</v>
      </c>
      <c r="C89" s="124">
        <v>0.66</v>
      </c>
      <c r="D89" s="124">
        <v>0.65</v>
      </c>
      <c r="E89" s="124">
        <v>0.6</v>
      </c>
      <c r="F89" s="124">
        <v>0.57999999999999996</v>
      </c>
      <c r="G89" s="124">
        <v>0.57999999999999996</v>
      </c>
      <c r="H89" s="124">
        <v>0.59</v>
      </c>
      <c r="I89" s="124">
        <v>0.56000000000000005</v>
      </c>
      <c r="J89" s="124">
        <v>0.57999999999999996</v>
      </c>
      <c r="K89" s="124">
        <v>0.56999999999999995</v>
      </c>
      <c r="L89" s="124">
        <v>0.55000000000000004</v>
      </c>
      <c r="M89" s="124">
        <v>0.54</v>
      </c>
      <c r="N89" s="124">
        <v>0.54</v>
      </c>
    </row>
    <row r="90" spans="1:14">
      <c r="A90" s="103" t="s">
        <v>136</v>
      </c>
      <c r="B90" s="124">
        <v>0.91</v>
      </c>
      <c r="C90" s="124">
        <v>0.91</v>
      </c>
      <c r="D90" s="124">
        <v>0.9</v>
      </c>
      <c r="E90" s="124">
        <v>0.88</v>
      </c>
      <c r="F90" s="124">
        <v>0.88</v>
      </c>
      <c r="G90" s="124">
        <v>0.87</v>
      </c>
      <c r="H90" s="124">
        <v>0.87</v>
      </c>
      <c r="I90" s="124">
        <v>0.84</v>
      </c>
      <c r="J90" s="124">
        <v>0.85</v>
      </c>
      <c r="K90" s="124">
        <v>0.82</v>
      </c>
      <c r="L90" s="124">
        <v>0.79</v>
      </c>
      <c r="M90" s="124">
        <v>0.77</v>
      </c>
      <c r="N90" s="124">
        <v>0.77</v>
      </c>
    </row>
    <row r="91" spans="1:14">
      <c r="A91" s="103" t="s">
        <v>135</v>
      </c>
      <c r="B91" s="124">
        <v>0.27</v>
      </c>
      <c r="C91" s="124">
        <v>0.28000000000000003</v>
      </c>
      <c r="D91" s="124">
        <v>0.25</v>
      </c>
      <c r="E91" s="124">
        <v>0.24</v>
      </c>
      <c r="F91" s="124">
        <v>0.22</v>
      </c>
      <c r="G91" s="124">
        <v>0.21</v>
      </c>
      <c r="H91" s="124">
        <v>0.21</v>
      </c>
      <c r="I91" s="124">
        <v>0.18</v>
      </c>
      <c r="J91" s="124">
        <v>0.18</v>
      </c>
      <c r="K91" s="124">
        <v>0.06</v>
      </c>
      <c r="L91" s="124">
        <v>0.11</v>
      </c>
      <c r="M91" s="124">
        <v>0.22</v>
      </c>
      <c r="N91" s="124">
        <v>0.22</v>
      </c>
    </row>
    <row r="92" spans="1:14" ht="15">
      <c r="A92" s="101" t="s">
        <v>167</v>
      </c>
      <c r="B92" s="125">
        <v>0.71</v>
      </c>
      <c r="C92" s="125">
        <v>0.73</v>
      </c>
      <c r="D92" s="125">
        <v>0.71</v>
      </c>
      <c r="E92" s="125">
        <v>0.69</v>
      </c>
      <c r="F92" s="125">
        <v>0.67</v>
      </c>
      <c r="G92" s="125">
        <v>0.66</v>
      </c>
      <c r="H92" s="125">
        <v>0.66</v>
      </c>
      <c r="I92" s="125">
        <v>0.6</v>
      </c>
      <c r="J92" s="125">
        <v>0.61</v>
      </c>
      <c r="K92" s="125">
        <v>0.49</v>
      </c>
      <c r="L92" s="125">
        <v>0.53</v>
      </c>
      <c r="M92" s="125">
        <v>0.56999999999999995</v>
      </c>
      <c r="N92" s="125">
        <v>0.57999999999999996</v>
      </c>
    </row>
    <row r="93" spans="1:14">
      <c r="B93" s="124"/>
      <c r="C93" s="124"/>
      <c r="D93" s="124"/>
      <c r="E93" s="124"/>
      <c r="F93" s="124"/>
      <c r="G93" s="124"/>
      <c r="H93" s="124"/>
      <c r="I93" s="124"/>
      <c r="J93" s="124"/>
      <c r="K93" s="124"/>
      <c r="L93" s="124"/>
      <c r="M93" s="124"/>
      <c r="N93" s="124"/>
    </row>
    <row r="94" spans="1:14">
      <c r="A94" s="119" t="s">
        <v>161</v>
      </c>
      <c r="B94" s="124">
        <v>1.22</v>
      </c>
      <c r="C94" s="124">
        <v>1.19</v>
      </c>
      <c r="D94" s="124">
        <v>1.1599999999999999</v>
      </c>
      <c r="E94" s="124">
        <v>1.1399999999999999</v>
      </c>
      <c r="F94" s="124">
        <v>1.1299999999999999</v>
      </c>
      <c r="G94" s="124">
        <v>1.08</v>
      </c>
      <c r="H94" s="124">
        <v>1.08</v>
      </c>
      <c r="I94" s="124">
        <v>1.1299999999999999</v>
      </c>
      <c r="J94" s="124">
        <v>1.1200000000000001</v>
      </c>
      <c r="K94" s="124">
        <v>1.07</v>
      </c>
      <c r="L94" s="124">
        <v>1.07</v>
      </c>
      <c r="M94" s="124">
        <v>1.08</v>
      </c>
      <c r="N94" s="124">
        <v>1.06</v>
      </c>
    </row>
    <row r="95" spans="1:14">
      <c r="A95" s="103" t="s">
        <v>136</v>
      </c>
      <c r="B95" s="124">
        <v>1.18</v>
      </c>
      <c r="C95" s="124">
        <v>1.1499999999999999</v>
      </c>
      <c r="D95" s="124">
        <v>1.1299999999999999</v>
      </c>
      <c r="E95" s="124">
        <v>1.1100000000000001</v>
      </c>
      <c r="F95" s="124">
        <v>1.1000000000000001</v>
      </c>
      <c r="G95" s="124">
        <v>1.07</v>
      </c>
      <c r="H95" s="124">
        <v>1.08</v>
      </c>
      <c r="I95" s="124">
        <v>1.06</v>
      </c>
      <c r="J95" s="124">
        <v>1.07</v>
      </c>
      <c r="K95" s="124">
        <v>1.03</v>
      </c>
      <c r="L95" s="124">
        <v>1.0900000000000001</v>
      </c>
      <c r="M95" s="124">
        <v>1.07</v>
      </c>
      <c r="N95" s="124">
        <v>1.07</v>
      </c>
    </row>
    <row r="96" spans="1:14">
      <c r="A96" s="103" t="s">
        <v>135</v>
      </c>
      <c r="B96" s="124">
        <v>0.89</v>
      </c>
      <c r="C96" s="124">
        <v>0.84</v>
      </c>
      <c r="D96" s="124">
        <v>0.82</v>
      </c>
      <c r="E96" s="124">
        <v>0.81</v>
      </c>
      <c r="F96" s="124">
        <v>0.79</v>
      </c>
      <c r="G96" s="124">
        <v>0.79</v>
      </c>
      <c r="H96" s="124">
        <v>0.8</v>
      </c>
      <c r="I96" s="124">
        <v>0.78</v>
      </c>
      <c r="J96" s="124">
        <v>0.75</v>
      </c>
      <c r="K96" s="124">
        <v>0.82</v>
      </c>
      <c r="L96" s="124">
        <v>0.83</v>
      </c>
      <c r="M96" s="124">
        <v>0.84</v>
      </c>
      <c r="N96" s="124">
        <v>0.86</v>
      </c>
    </row>
    <row r="97" spans="1:14" ht="15">
      <c r="A97" s="101" t="s">
        <v>164</v>
      </c>
      <c r="B97" s="125">
        <v>1.1499999999999999</v>
      </c>
      <c r="C97" s="125">
        <v>1.1200000000000001</v>
      </c>
      <c r="D97" s="125">
        <v>1.0900000000000001</v>
      </c>
      <c r="E97" s="125">
        <v>1.07</v>
      </c>
      <c r="F97" s="125">
        <v>1.06</v>
      </c>
      <c r="G97" s="125">
        <v>1.03</v>
      </c>
      <c r="H97" s="125">
        <v>1.03</v>
      </c>
      <c r="I97" s="125">
        <v>1.06</v>
      </c>
      <c r="J97" s="125">
        <v>1.06</v>
      </c>
      <c r="K97" s="125">
        <v>0.99</v>
      </c>
      <c r="L97" s="125">
        <v>1.02</v>
      </c>
      <c r="M97" s="125">
        <v>1.04</v>
      </c>
      <c r="N97" s="125">
        <v>1.03</v>
      </c>
    </row>
    <row r="98" spans="1:14" ht="15">
      <c r="A98" s="101"/>
      <c r="B98" s="502"/>
      <c r="C98" s="502"/>
      <c r="D98" s="502"/>
      <c r="E98" s="125"/>
      <c r="F98" s="125"/>
      <c r="G98" s="125"/>
      <c r="H98" s="125"/>
      <c r="I98" s="125"/>
      <c r="J98" s="125"/>
      <c r="K98" s="125"/>
      <c r="L98" s="125"/>
      <c r="M98" s="125"/>
      <c r="N98" s="125"/>
    </row>
    <row r="99" spans="1:14" ht="15">
      <c r="A99" s="118" t="s">
        <v>450</v>
      </c>
      <c r="B99" s="480"/>
      <c r="C99" s="480"/>
      <c r="D99" s="480"/>
      <c r="E99" s="9"/>
      <c r="F99" s="9"/>
      <c r="G99" s="9"/>
      <c r="H99" s="9"/>
      <c r="I99" s="9"/>
      <c r="J99" s="9"/>
      <c r="K99" s="9"/>
      <c r="L99" s="9"/>
      <c r="M99" s="9"/>
      <c r="N99" s="9"/>
    </row>
    <row r="100" spans="1:14" ht="15">
      <c r="A100" s="105" t="s">
        <v>47</v>
      </c>
      <c r="B100" s="459" t="s">
        <v>10</v>
      </c>
      <c r="C100" s="459" t="s">
        <v>11</v>
      </c>
      <c r="D100" s="459" t="s">
        <v>12</v>
      </c>
      <c r="E100" s="8" t="s">
        <v>13</v>
      </c>
      <c r="F100" s="8" t="s">
        <v>48</v>
      </c>
      <c r="G100" s="8" t="s">
        <v>49</v>
      </c>
      <c r="H100" s="8" t="s">
        <v>50</v>
      </c>
      <c r="I100" s="8" t="s">
        <v>51</v>
      </c>
      <c r="J100" s="8" t="s">
        <v>52</v>
      </c>
      <c r="K100" s="8" t="s">
        <v>53</v>
      </c>
      <c r="L100" s="8" t="s">
        <v>54</v>
      </c>
      <c r="M100" s="8" t="s">
        <v>55</v>
      </c>
      <c r="N100" s="8" t="s">
        <v>56</v>
      </c>
    </row>
    <row r="101" spans="1:14">
      <c r="A101" s="119" t="s">
        <v>161</v>
      </c>
      <c r="B101" s="438">
        <v>27525</v>
      </c>
      <c r="C101" s="438">
        <v>28207</v>
      </c>
      <c r="D101" s="438">
        <v>28021</v>
      </c>
      <c r="E101" s="119">
        <v>27474</v>
      </c>
      <c r="F101" s="119">
        <v>27901</v>
      </c>
      <c r="G101" s="119">
        <v>28021</v>
      </c>
      <c r="H101" s="119">
        <v>27201</v>
      </c>
      <c r="I101" s="119">
        <v>27837</v>
      </c>
      <c r="J101" s="119">
        <v>26908</v>
      </c>
      <c r="K101" s="119">
        <v>25756</v>
      </c>
      <c r="L101" s="119">
        <v>26438</v>
      </c>
      <c r="M101" s="119">
        <v>27555</v>
      </c>
      <c r="N101" s="119">
        <v>26677</v>
      </c>
    </row>
    <row r="102" spans="1:14">
      <c r="A102" s="119" t="s">
        <v>136</v>
      </c>
      <c r="B102" s="438">
        <v>7335</v>
      </c>
      <c r="C102" s="438">
        <v>9132</v>
      </c>
      <c r="D102" s="438">
        <v>9198</v>
      </c>
      <c r="E102" s="119">
        <v>9285</v>
      </c>
      <c r="F102" s="119">
        <v>9356</v>
      </c>
      <c r="G102" s="119">
        <v>9378</v>
      </c>
      <c r="H102" s="119">
        <v>9409</v>
      </c>
      <c r="I102" s="119">
        <v>9474</v>
      </c>
      <c r="J102" s="119">
        <v>9503</v>
      </c>
      <c r="K102" s="119">
        <v>10824</v>
      </c>
      <c r="L102" s="119">
        <v>12679</v>
      </c>
      <c r="M102" s="119">
        <v>16929</v>
      </c>
      <c r="N102" s="119">
        <v>17008</v>
      </c>
    </row>
    <row r="103" spans="1:14">
      <c r="A103" s="119" t="s">
        <v>135</v>
      </c>
      <c r="B103" s="438">
        <v>2212</v>
      </c>
      <c r="C103" s="438">
        <v>2544</v>
      </c>
      <c r="D103" s="438">
        <v>2568</v>
      </c>
      <c r="E103" s="119">
        <v>2568</v>
      </c>
      <c r="F103" s="119">
        <v>2665</v>
      </c>
      <c r="G103" s="119">
        <v>2655</v>
      </c>
      <c r="H103" s="119">
        <v>2724</v>
      </c>
      <c r="I103" s="119">
        <v>2768</v>
      </c>
      <c r="J103" s="119">
        <v>2790</v>
      </c>
      <c r="K103" s="119">
        <v>4066</v>
      </c>
      <c r="L103" s="119">
        <v>4416</v>
      </c>
      <c r="M103" s="119">
        <v>5301</v>
      </c>
      <c r="N103" s="119">
        <v>5444</v>
      </c>
    </row>
    <row r="104" spans="1:14" s="101" customFormat="1" ht="15">
      <c r="A104" s="120" t="s">
        <v>150</v>
      </c>
      <c r="B104" s="476">
        <v>37072</v>
      </c>
      <c r="C104" s="476">
        <v>39883</v>
      </c>
      <c r="D104" s="476">
        <v>39787</v>
      </c>
      <c r="E104" s="120">
        <v>39327</v>
      </c>
      <c r="F104" s="120">
        <v>39922</v>
      </c>
      <c r="G104" s="120">
        <v>40055</v>
      </c>
      <c r="H104" s="120">
        <v>39333</v>
      </c>
      <c r="I104" s="120">
        <v>40078</v>
      </c>
      <c r="J104" s="120">
        <v>39201</v>
      </c>
      <c r="K104" s="120">
        <v>40646</v>
      </c>
      <c r="L104" s="120">
        <v>43533</v>
      </c>
      <c r="M104" s="120">
        <v>49785</v>
      </c>
      <c r="N104" s="120">
        <v>49130</v>
      </c>
    </row>
    <row r="105" spans="1:14">
      <c r="B105" s="501"/>
      <c r="C105" s="501"/>
      <c r="D105" s="501"/>
      <c r="E105" s="121"/>
      <c r="F105" s="121"/>
      <c r="G105" s="121"/>
      <c r="H105" s="121"/>
      <c r="I105" s="121"/>
      <c r="J105" s="121"/>
      <c r="K105" s="121"/>
      <c r="L105" s="121"/>
      <c r="M105" s="121"/>
      <c r="N105" s="121"/>
    </row>
    <row r="106" spans="1:14">
      <c r="A106" s="119" t="s">
        <v>161</v>
      </c>
      <c r="B106" s="119">
        <v>540</v>
      </c>
      <c r="C106" s="119">
        <v>580</v>
      </c>
      <c r="D106" s="119">
        <v>580</v>
      </c>
      <c r="E106" s="119">
        <v>587</v>
      </c>
      <c r="F106" s="119">
        <v>639</v>
      </c>
      <c r="G106" s="119">
        <v>672</v>
      </c>
      <c r="H106" s="119">
        <v>615</v>
      </c>
      <c r="I106" s="119">
        <v>1572</v>
      </c>
      <c r="J106" s="119">
        <v>1477</v>
      </c>
      <c r="K106" s="119">
        <v>2333</v>
      </c>
      <c r="L106" s="119">
        <v>2917</v>
      </c>
      <c r="M106" s="119">
        <v>7046</v>
      </c>
      <c r="N106" s="119">
        <v>6466</v>
      </c>
    </row>
    <row r="107" spans="1:14">
      <c r="A107" s="119" t="s">
        <v>136</v>
      </c>
      <c r="B107" s="119">
        <v>402</v>
      </c>
      <c r="C107" s="119">
        <v>625</v>
      </c>
      <c r="D107" s="119">
        <v>625</v>
      </c>
      <c r="E107" s="119">
        <v>639</v>
      </c>
      <c r="F107" s="119">
        <v>662</v>
      </c>
      <c r="G107" s="119">
        <v>680</v>
      </c>
      <c r="H107" s="119">
        <v>672</v>
      </c>
      <c r="I107" s="119">
        <v>627</v>
      </c>
      <c r="J107" s="119">
        <v>530</v>
      </c>
      <c r="K107" s="119">
        <v>1600</v>
      </c>
      <c r="L107" s="119">
        <v>2585</v>
      </c>
      <c r="M107" s="119">
        <v>5904</v>
      </c>
      <c r="N107" s="119">
        <v>5837</v>
      </c>
    </row>
    <row r="108" spans="1:14">
      <c r="A108" s="119" t="s">
        <v>135</v>
      </c>
      <c r="B108" s="119">
        <v>205</v>
      </c>
      <c r="C108" s="119">
        <v>238</v>
      </c>
      <c r="D108" s="119">
        <v>288</v>
      </c>
      <c r="E108" s="119">
        <v>291</v>
      </c>
      <c r="F108" s="119">
        <v>356</v>
      </c>
      <c r="G108" s="119">
        <v>385</v>
      </c>
      <c r="H108" s="119">
        <v>383</v>
      </c>
      <c r="I108" s="119">
        <v>430</v>
      </c>
      <c r="J108" s="119">
        <v>404</v>
      </c>
      <c r="K108" s="119">
        <v>1526</v>
      </c>
      <c r="L108" s="119">
        <v>1776</v>
      </c>
      <c r="M108" s="119">
        <v>2399</v>
      </c>
      <c r="N108" s="119">
        <v>2324</v>
      </c>
    </row>
    <row r="109" spans="1:14" s="101" customFormat="1" ht="15">
      <c r="A109" s="120" t="s">
        <v>155</v>
      </c>
      <c r="B109" s="120">
        <v>1147</v>
      </c>
      <c r="C109" s="120">
        <v>1443</v>
      </c>
      <c r="D109" s="120">
        <v>1493</v>
      </c>
      <c r="E109" s="120">
        <v>1517</v>
      </c>
      <c r="F109" s="120">
        <v>1656</v>
      </c>
      <c r="G109" s="120">
        <v>1737</v>
      </c>
      <c r="H109" s="120">
        <v>1671</v>
      </c>
      <c r="I109" s="120">
        <v>2630</v>
      </c>
      <c r="J109" s="120">
        <v>2412</v>
      </c>
      <c r="K109" s="120">
        <v>5459</v>
      </c>
      <c r="L109" s="120">
        <v>7279</v>
      </c>
      <c r="M109" s="120">
        <v>15349</v>
      </c>
      <c r="N109" s="120">
        <v>14626</v>
      </c>
    </row>
    <row r="111" spans="1:14">
      <c r="A111" s="119" t="s">
        <v>161</v>
      </c>
      <c r="B111" s="122">
        <v>0.02</v>
      </c>
      <c r="C111" s="122">
        <v>2.1000000000000001E-2</v>
      </c>
      <c r="D111" s="122">
        <v>2.1000000000000001E-2</v>
      </c>
      <c r="E111" s="122">
        <v>2.1000000000000001E-2</v>
      </c>
      <c r="F111" s="122">
        <v>2.3E-2</v>
      </c>
      <c r="G111" s="122">
        <v>2.4E-2</v>
      </c>
      <c r="H111" s="122">
        <v>2.3E-2</v>
      </c>
      <c r="I111" s="122">
        <v>5.6000000000000001E-2</v>
      </c>
      <c r="J111" s="122">
        <v>5.5E-2</v>
      </c>
      <c r="K111" s="122">
        <v>9.0999999999999998E-2</v>
      </c>
      <c r="L111" s="122">
        <v>0.11</v>
      </c>
      <c r="M111" s="122">
        <v>0.25600000000000001</v>
      </c>
      <c r="N111" s="122">
        <v>0.24199999999999999</v>
      </c>
    </row>
    <row r="112" spans="1:14">
      <c r="A112" s="119" t="s">
        <v>136</v>
      </c>
      <c r="B112" s="122">
        <v>5.5E-2</v>
      </c>
      <c r="C112" s="122">
        <v>6.8000000000000005E-2</v>
      </c>
      <c r="D112" s="122">
        <v>6.8000000000000005E-2</v>
      </c>
      <c r="E112" s="122">
        <v>6.9000000000000006E-2</v>
      </c>
      <c r="F112" s="122">
        <v>7.0999999999999994E-2</v>
      </c>
      <c r="G112" s="122">
        <v>7.2999999999999995E-2</v>
      </c>
      <c r="H112" s="122">
        <v>7.0999999999999994E-2</v>
      </c>
      <c r="I112" s="122">
        <v>6.6000000000000003E-2</v>
      </c>
      <c r="J112" s="122">
        <v>5.6000000000000001E-2</v>
      </c>
      <c r="K112" s="122">
        <v>0.14799999999999999</v>
      </c>
      <c r="L112" s="122">
        <v>0.20399999999999999</v>
      </c>
      <c r="M112" s="122">
        <v>0.34899999999999998</v>
      </c>
      <c r="N112" s="122">
        <v>0.34300000000000003</v>
      </c>
    </row>
    <row r="113" spans="1:14">
      <c r="A113" s="119" t="s">
        <v>135</v>
      </c>
      <c r="B113" s="122">
        <v>9.1999999999999998E-2</v>
      </c>
      <c r="C113" s="122">
        <v>9.4E-2</v>
      </c>
      <c r="D113" s="122">
        <v>0.112</v>
      </c>
      <c r="E113" s="122">
        <v>0.113</v>
      </c>
      <c r="F113" s="122">
        <v>0.13300000000000001</v>
      </c>
      <c r="G113" s="122">
        <v>0.14499999999999999</v>
      </c>
      <c r="H113" s="122">
        <v>0.14099999999999999</v>
      </c>
      <c r="I113" s="122">
        <v>0.155</v>
      </c>
      <c r="J113" s="122">
        <v>0.14499999999999999</v>
      </c>
      <c r="K113" s="122">
        <v>0.375</v>
      </c>
      <c r="L113" s="122">
        <v>0.40200000000000002</v>
      </c>
      <c r="M113" s="122">
        <v>0.45200000000000001</v>
      </c>
      <c r="N113" s="122">
        <v>0.42699999999999999</v>
      </c>
    </row>
    <row r="114" spans="1:14" s="101" customFormat="1" ht="15">
      <c r="A114" s="120" t="s">
        <v>156</v>
      </c>
      <c r="B114" s="123">
        <v>3.1E-2</v>
      </c>
      <c r="C114" s="123">
        <v>3.5999999999999997E-2</v>
      </c>
      <c r="D114" s="123">
        <v>3.7999999999999999E-2</v>
      </c>
      <c r="E114" s="123">
        <v>3.9E-2</v>
      </c>
      <c r="F114" s="123">
        <v>4.1000000000000002E-2</v>
      </c>
      <c r="G114" s="123">
        <v>4.2999999999999997E-2</v>
      </c>
      <c r="H114" s="123">
        <v>4.2000000000000003E-2</v>
      </c>
      <c r="I114" s="123">
        <v>6.6000000000000003E-2</v>
      </c>
      <c r="J114" s="123">
        <v>6.2E-2</v>
      </c>
      <c r="K114" s="123">
        <v>0.129</v>
      </c>
      <c r="L114" s="123">
        <v>0.16700000000000001</v>
      </c>
      <c r="M114" s="123">
        <v>0.308</v>
      </c>
      <c r="N114" s="123">
        <v>0.29799999999999999</v>
      </c>
    </row>
    <row r="116" spans="1:14">
      <c r="A116" s="119" t="s">
        <v>161</v>
      </c>
      <c r="B116" s="119">
        <v>527</v>
      </c>
      <c r="C116" s="119">
        <v>577</v>
      </c>
      <c r="D116" s="119">
        <v>559</v>
      </c>
      <c r="E116" s="119">
        <v>540</v>
      </c>
      <c r="F116" s="119">
        <v>583</v>
      </c>
      <c r="G116" s="119">
        <v>576</v>
      </c>
      <c r="H116" s="119">
        <v>583</v>
      </c>
      <c r="I116" s="119">
        <v>1593</v>
      </c>
      <c r="J116" s="119">
        <v>1661</v>
      </c>
      <c r="K116" s="119">
        <v>2216</v>
      </c>
      <c r="L116" s="119">
        <v>2845</v>
      </c>
      <c r="M116" s="119">
        <v>5639</v>
      </c>
      <c r="N116" s="119">
        <v>5072</v>
      </c>
    </row>
    <row r="117" spans="1:14">
      <c r="A117" s="119" t="s">
        <v>136</v>
      </c>
      <c r="B117" s="119">
        <v>266</v>
      </c>
      <c r="C117" s="119">
        <v>364</v>
      </c>
      <c r="D117" s="119">
        <v>359</v>
      </c>
      <c r="E117" s="119">
        <v>362</v>
      </c>
      <c r="F117" s="119">
        <v>362</v>
      </c>
      <c r="G117" s="119">
        <v>326</v>
      </c>
      <c r="H117" s="119">
        <v>347</v>
      </c>
      <c r="I117" s="119">
        <v>343</v>
      </c>
      <c r="J117" s="119">
        <v>341</v>
      </c>
      <c r="K117" s="119">
        <v>1143</v>
      </c>
      <c r="L117" s="119">
        <v>1691</v>
      </c>
      <c r="M117" s="119">
        <v>2972</v>
      </c>
      <c r="N117" s="119">
        <v>2828</v>
      </c>
    </row>
    <row r="118" spans="1:14">
      <c r="A118" s="119" t="s">
        <v>135</v>
      </c>
      <c r="B118" s="119">
        <v>206</v>
      </c>
      <c r="C118" s="119">
        <v>227</v>
      </c>
      <c r="D118" s="119">
        <v>275</v>
      </c>
      <c r="E118" s="119">
        <v>279</v>
      </c>
      <c r="F118" s="119">
        <v>321</v>
      </c>
      <c r="G118" s="119">
        <v>337</v>
      </c>
      <c r="H118" s="119">
        <v>349</v>
      </c>
      <c r="I118" s="119">
        <v>399</v>
      </c>
      <c r="J118" s="119">
        <v>381</v>
      </c>
      <c r="K118" s="119">
        <v>1361</v>
      </c>
      <c r="L118" s="119">
        <v>1545</v>
      </c>
      <c r="M118" s="119">
        <v>1895</v>
      </c>
      <c r="N118" s="119">
        <v>1940</v>
      </c>
    </row>
    <row r="119" spans="1:14" s="101" customFormat="1" ht="15">
      <c r="A119" s="73" t="s">
        <v>157</v>
      </c>
      <c r="B119" s="120">
        <v>999</v>
      </c>
      <c r="C119" s="120">
        <v>1169</v>
      </c>
      <c r="D119" s="120">
        <v>1193</v>
      </c>
      <c r="E119" s="120">
        <v>1181</v>
      </c>
      <c r="F119" s="120">
        <v>1267</v>
      </c>
      <c r="G119" s="120">
        <v>1238</v>
      </c>
      <c r="H119" s="120">
        <v>1280</v>
      </c>
      <c r="I119" s="120">
        <v>2334</v>
      </c>
      <c r="J119" s="120">
        <v>2383</v>
      </c>
      <c r="K119" s="120">
        <v>4720</v>
      </c>
      <c r="L119" s="120">
        <v>6081</v>
      </c>
      <c r="M119" s="120">
        <v>10506</v>
      </c>
      <c r="N119" s="120">
        <v>9841</v>
      </c>
    </row>
    <row r="121" spans="1:14">
      <c r="A121" s="119" t="s">
        <v>161</v>
      </c>
      <c r="B121" s="124">
        <v>0.98</v>
      </c>
      <c r="C121" s="124">
        <v>0.99</v>
      </c>
      <c r="D121" s="124">
        <v>0.96</v>
      </c>
      <c r="E121" s="124">
        <v>0.92</v>
      </c>
      <c r="F121" s="124">
        <v>0.91</v>
      </c>
      <c r="G121" s="124">
        <v>0.86</v>
      </c>
      <c r="H121" s="124">
        <v>0.95</v>
      </c>
      <c r="I121" s="124">
        <v>1.01</v>
      </c>
      <c r="J121" s="124">
        <v>1.1200000000000001</v>
      </c>
      <c r="K121" s="124">
        <v>0.95</v>
      </c>
      <c r="L121" s="124">
        <v>0.98</v>
      </c>
      <c r="M121" s="124">
        <v>0.8</v>
      </c>
      <c r="N121" s="124">
        <v>0.78</v>
      </c>
    </row>
    <row r="122" spans="1:14">
      <c r="A122" s="103" t="s">
        <v>136</v>
      </c>
      <c r="B122" s="124">
        <v>0.66</v>
      </c>
      <c r="C122" s="124">
        <v>0.57999999999999996</v>
      </c>
      <c r="D122" s="124">
        <v>0.56999999999999995</v>
      </c>
      <c r="E122" s="124">
        <v>0.56999999999999995</v>
      </c>
      <c r="F122" s="124">
        <v>0.55000000000000004</v>
      </c>
      <c r="G122" s="124">
        <v>0.48</v>
      </c>
      <c r="H122" s="124">
        <v>0.52</v>
      </c>
      <c r="I122" s="124">
        <v>0.55000000000000004</v>
      </c>
      <c r="J122" s="124">
        <v>0.64</v>
      </c>
      <c r="K122" s="124">
        <v>0.71</v>
      </c>
      <c r="L122" s="124">
        <v>0.65</v>
      </c>
      <c r="M122" s="124">
        <v>0.5</v>
      </c>
      <c r="N122" s="124">
        <v>0.48</v>
      </c>
    </row>
    <row r="123" spans="1:14">
      <c r="A123" s="103" t="s">
        <v>135</v>
      </c>
      <c r="B123" s="124">
        <v>1.01</v>
      </c>
      <c r="C123" s="124">
        <v>0.96</v>
      </c>
      <c r="D123" s="124">
        <v>0.95</v>
      </c>
      <c r="E123" s="124">
        <v>0.96</v>
      </c>
      <c r="F123" s="124">
        <v>0.9</v>
      </c>
      <c r="G123" s="124">
        <v>0.88</v>
      </c>
      <c r="H123" s="124">
        <v>0.91</v>
      </c>
      <c r="I123" s="124">
        <v>0.93</v>
      </c>
      <c r="J123" s="124">
        <v>0.94</v>
      </c>
      <c r="K123" s="124">
        <v>0.89</v>
      </c>
      <c r="L123" s="124">
        <v>0.87</v>
      </c>
      <c r="M123" s="124">
        <v>0.79</v>
      </c>
      <c r="N123" s="124">
        <v>0.83</v>
      </c>
    </row>
    <row r="124" spans="1:14" s="101" customFormat="1" ht="15">
      <c r="A124" s="101" t="s">
        <v>166</v>
      </c>
      <c r="B124" s="125">
        <v>0.87</v>
      </c>
      <c r="C124" s="125">
        <v>0.81</v>
      </c>
      <c r="D124" s="125">
        <v>0.8</v>
      </c>
      <c r="E124" s="125">
        <v>0.78</v>
      </c>
      <c r="F124" s="125">
        <v>0.77</v>
      </c>
      <c r="G124" s="125">
        <v>0.71</v>
      </c>
      <c r="H124" s="125">
        <v>0.77</v>
      </c>
      <c r="I124" s="125">
        <v>0.89</v>
      </c>
      <c r="J124" s="125">
        <v>0.99</v>
      </c>
      <c r="K124" s="125">
        <v>0.86</v>
      </c>
      <c r="L124" s="125">
        <v>0.84</v>
      </c>
      <c r="M124" s="125">
        <v>0.68</v>
      </c>
      <c r="N124" s="125">
        <v>0.67</v>
      </c>
    </row>
    <row r="126" spans="1:14">
      <c r="A126" s="119" t="s">
        <v>161</v>
      </c>
      <c r="B126" s="119">
        <v>321</v>
      </c>
      <c r="C126" s="119">
        <v>348</v>
      </c>
      <c r="D126" s="119">
        <v>343</v>
      </c>
      <c r="E126" s="119">
        <v>343</v>
      </c>
      <c r="F126" s="119">
        <v>356</v>
      </c>
      <c r="G126" s="119">
        <v>372</v>
      </c>
      <c r="H126" s="119">
        <v>337</v>
      </c>
      <c r="I126" s="119">
        <v>777</v>
      </c>
      <c r="J126" s="119">
        <v>761</v>
      </c>
      <c r="K126" s="119">
        <v>1127</v>
      </c>
      <c r="L126" s="119">
        <v>1381</v>
      </c>
      <c r="M126" s="119">
        <v>3440</v>
      </c>
      <c r="N126" s="119">
        <v>3217</v>
      </c>
    </row>
    <row r="127" spans="1:14">
      <c r="A127" s="119" t="s">
        <v>136</v>
      </c>
      <c r="B127" s="119">
        <v>347</v>
      </c>
      <c r="C127" s="119">
        <v>545</v>
      </c>
      <c r="D127" s="119">
        <v>544</v>
      </c>
      <c r="E127" s="119">
        <v>544</v>
      </c>
      <c r="F127" s="119">
        <v>559</v>
      </c>
      <c r="G127" s="119">
        <v>571</v>
      </c>
      <c r="H127" s="119">
        <v>563</v>
      </c>
      <c r="I127" s="119">
        <v>512</v>
      </c>
      <c r="J127" s="119">
        <v>435</v>
      </c>
      <c r="K127" s="119">
        <v>801</v>
      </c>
      <c r="L127" s="119">
        <v>1512</v>
      </c>
      <c r="M127" s="119">
        <v>3924</v>
      </c>
      <c r="N127" s="119">
        <v>3861</v>
      </c>
    </row>
    <row r="128" spans="1:14">
      <c r="A128" s="119" t="s">
        <v>135</v>
      </c>
      <c r="B128" s="119">
        <v>54</v>
      </c>
      <c r="C128" s="119">
        <v>67</v>
      </c>
      <c r="D128" s="119">
        <v>67</v>
      </c>
      <c r="E128" s="119">
        <v>69</v>
      </c>
      <c r="F128" s="119">
        <v>74</v>
      </c>
      <c r="G128" s="119">
        <v>78</v>
      </c>
      <c r="H128" s="119">
        <v>77</v>
      </c>
      <c r="I128" s="119">
        <v>77</v>
      </c>
      <c r="J128" s="119">
        <v>72</v>
      </c>
      <c r="K128" s="119">
        <v>110</v>
      </c>
      <c r="L128" s="119">
        <v>195</v>
      </c>
      <c r="M128" s="119">
        <v>527</v>
      </c>
      <c r="N128" s="119">
        <v>523</v>
      </c>
    </row>
    <row r="129" spans="1:14" s="101" customFormat="1" ht="15">
      <c r="A129" s="120" t="s">
        <v>168</v>
      </c>
      <c r="B129" s="120">
        <v>723</v>
      </c>
      <c r="C129" s="120">
        <v>960</v>
      </c>
      <c r="D129" s="120">
        <v>954</v>
      </c>
      <c r="E129" s="120">
        <v>957</v>
      </c>
      <c r="F129" s="120">
        <v>989</v>
      </c>
      <c r="G129" s="120">
        <v>1021</v>
      </c>
      <c r="H129" s="120">
        <v>977</v>
      </c>
      <c r="I129" s="120">
        <v>1367</v>
      </c>
      <c r="J129" s="120">
        <v>1269</v>
      </c>
      <c r="K129" s="120">
        <v>2038</v>
      </c>
      <c r="L129" s="120">
        <v>3088</v>
      </c>
      <c r="M129" s="120">
        <v>7891</v>
      </c>
      <c r="N129" s="120">
        <v>7601</v>
      </c>
    </row>
    <row r="131" spans="1:14">
      <c r="A131" s="119" t="s">
        <v>161</v>
      </c>
      <c r="B131" s="124">
        <v>0.59</v>
      </c>
      <c r="C131" s="124">
        <v>0.6</v>
      </c>
      <c r="D131" s="124">
        <v>0.59</v>
      </c>
      <c r="E131" s="124">
        <v>0.59</v>
      </c>
      <c r="F131" s="124">
        <v>0.56000000000000005</v>
      </c>
      <c r="G131" s="124">
        <v>0.55000000000000004</v>
      </c>
      <c r="H131" s="124">
        <v>0.55000000000000004</v>
      </c>
      <c r="I131" s="124">
        <v>0.49</v>
      </c>
      <c r="J131" s="124">
        <v>0.52</v>
      </c>
      <c r="K131" s="124">
        <v>0.48</v>
      </c>
      <c r="L131" s="124">
        <v>0.47</v>
      </c>
      <c r="M131" s="124">
        <v>0.49</v>
      </c>
      <c r="N131" s="124">
        <v>0.5</v>
      </c>
    </row>
    <row r="132" spans="1:14">
      <c r="A132" s="103" t="s">
        <v>136</v>
      </c>
      <c r="B132" s="124">
        <v>0.86</v>
      </c>
      <c r="C132" s="124">
        <v>0.87</v>
      </c>
      <c r="D132" s="124">
        <v>0.87</v>
      </c>
      <c r="E132" s="124">
        <v>0.85</v>
      </c>
      <c r="F132" s="124">
        <v>0.85</v>
      </c>
      <c r="G132" s="124">
        <v>0.84</v>
      </c>
      <c r="H132" s="124">
        <v>0.84</v>
      </c>
      <c r="I132" s="124">
        <v>0.82</v>
      </c>
      <c r="J132" s="124">
        <v>0.82</v>
      </c>
      <c r="K132" s="124">
        <v>0.5</v>
      </c>
      <c r="L132" s="124">
        <v>0.57999999999999996</v>
      </c>
      <c r="M132" s="124">
        <v>0.66</v>
      </c>
      <c r="N132" s="124">
        <v>0.66</v>
      </c>
    </row>
    <row r="133" spans="1:14">
      <c r="A133" s="103" t="s">
        <v>135</v>
      </c>
      <c r="B133" s="124">
        <v>0.27</v>
      </c>
      <c r="C133" s="124">
        <v>0.28000000000000003</v>
      </c>
      <c r="D133" s="124">
        <v>0.23</v>
      </c>
      <c r="E133" s="124">
        <v>0.24</v>
      </c>
      <c r="F133" s="124">
        <v>0.21</v>
      </c>
      <c r="G133" s="124">
        <v>0.2</v>
      </c>
      <c r="H133" s="124">
        <v>0.2</v>
      </c>
      <c r="I133" s="124">
        <v>0.18</v>
      </c>
      <c r="J133" s="124">
        <v>0.18</v>
      </c>
      <c r="K133" s="124">
        <v>7.0000000000000007E-2</v>
      </c>
      <c r="L133" s="124">
        <v>0.11</v>
      </c>
      <c r="M133" s="124">
        <v>0.22</v>
      </c>
      <c r="N133" s="124">
        <v>0.23</v>
      </c>
    </row>
    <row r="134" spans="1:14" s="101" customFormat="1" ht="15">
      <c r="A134" s="101" t="s">
        <v>167</v>
      </c>
      <c r="B134" s="125">
        <v>0.63</v>
      </c>
      <c r="C134" s="125">
        <v>0.67</v>
      </c>
      <c r="D134" s="125">
        <v>0.64</v>
      </c>
      <c r="E134" s="125">
        <v>0.63</v>
      </c>
      <c r="F134" s="125">
        <v>0.6</v>
      </c>
      <c r="G134" s="125">
        <v>0.59</v>
      </c>
      <c r="H134" s="125">
        <v>0.57999999999999996</v>
      </c>
      <c r="I134" s="125">
        <v>0.52</v>
      </c>
      <c r="J134" s="125">
        <v>0.53</v>
      </c>
      <c r="K134" s="125">
        <v>0.37</v>
      </c>
      <c r="L134" s="125">
        <v>0.42</v>
      </c>
      <c r="M134" s="125">
        <v>0.51</v>
      </c>
      <c r="N134" s="125">
        <v>0.52</v>
      </c>
    </row>
    <row r="135" spans="1:14">
      <c r="B135" s="124"/>
      <c r="C135" s="124"/>
      <c r="D135" s="124"/>
      <c r="E135" s="124"/>
      <c r="F135" s="124"/>
      <c r="G135" s="124"/>
      <c r="H135" s="124"/>
      <c r="I135" s="124"/>
      <c r="J135" s="124"/>
      <c r="K135" s="124"/>
      <c r="L135" s="124"/>
      <c r="M135" s="124"/>
      <c r="N135" s="124"/>
    </row>
    <row r="136" spans="1:14">
      <c r="A136" s="119" t="s">
        <v>161</v>
      </c>
      <c r="B136" s="124">
        <v>1.57</v>
      </c>
      <c r="C136" s="124">
        <v>1.6</v>
      </c>
      <c r="D136" s="124">
        <v>1.56</v>
      </c>
      <c r="E136" s="124">
        <v>1.51</v>
      </c>
      <c r="F136" s="124">
        <v>1.47</v>
      </c>
      <c r="G136" s="124">
        <v>1.41</v>
      </c>
      <c r="H136" s="124">
        <v>1.5</v>
      </c>
      <c r="I136" s="124">
        <v>1.51</v>
      </c>
      <c r="J136" s="124">
        <v>1.64</v>
      </c>
      <c r="K136" s="124">
        <v>1.43</v>
      </c>
      <c r="L136" s="124">
        <v>1.45</v>
      </c>
      <c r="M136" s="124">
        <v>1.29</v>
      </c>
      <c r="N136" s="124">
        <v>1.28</v>
      </c>
    </row>
    <row r="137" spans="1:14">
      <c r="A137" s="103" t="s">
        <v>136</v>
      </c>
      <c r="B137" s="124">
        <v>1.53</v>
      </c>
      <c r="C137" s="124">
        <v>1.46</v>
      </c>
      <c r="D137" s="124">
        <v>1.44</v>
      </c>
      <c r="E137" s="124">
        <v>1.42</v>
      </c>
      <c r="F137" s="124">
        <v>1.39</v>
      </c>
      <c r="G137" s="124">
        <v>1.32</v>
      </c>
      <c r="H137" s="124">
        <v>1.35</v>
      </c>
      <c r="I137" s="124">
        <v>1.36</v>
      </c>
      <c r="J137" s="124">
        <v>1.46</v>
      </c>
      <c r="K137" s="124">
        <v>1.22</v>
      </c>
      <c r="L137" s="124">
        <v>1.24</v>
      </c>
      <c r="M137" s="124">
        <v>1.17</v>
      </c>
      <c r="N137" s="124">
        <v>1.1499999999999999</v>
      </c>
    </row>
    <row r="138" spans="1:14">
      <c r="A138" s="103" t="s">
        <v>135</v>
      </c>
      <c r="B138" s="124">
        <v>1.27</v>
      </c>
      <c r="C138" s="124">
        <v>1.24</v>
      </c>
      <c r="D138" s="124">
        <v>1.19</v>
      </c>
      <c r="E138" s="124">
        <v>1.2</v>
      </c>
      <c r="F138" s="124">
        <v>1.1100000000000001</v>
      </c>
      <c r="G138" s="124">
        <v>1.08</v>
      </c>
      <c r="H138" s="124">
        <v>1.1100000000000001</v>
      </c>
      <c r="I138" s="124">
        <v>1.1100000000000001</v>
      </c>
      <c r="J138" s="124">
        <v>1.1200000000000001</v>
      </c>
      <c r="K138" s="124">
        <v>0.96</v>
      </c>
      <c r="L138" s="124">
        <v>0.98</v>
      </c>
      <c r="M138" s="124">
        <v>1.01</v>
      </c>
      <c r="N138" s="124">
        <v>1.06</v>
      </c>
    </row>
    <row r="139" spans="1:14" s="101" customFormat="1" ht="15">
      <c r="A139" s="101" t="s">
        <v>169</v>
      </c>
      <c r="B139" s="125">
        <v>1.5</v>
      </c>
      <c r="C139" s="125">
        <v>1.48</v>
      </c>
      <c r="D139" s="125">
        <v>1.44</v>
      </c>
      <c r="E139" s="125">
        <v>1.41</v>
      </c>
      <c r="F139" s="125">
        <v>1.36</v>
      </c>
      <c r="G139" s="125">
        <v>1.3</v>
      </c>
      <c r="H139" s="125">
        <v>1.35</v>
      </c>
      <c r="I139" s="125">
        <v>1.41</v>
      </c>
      <c r="J139" s="125">
        <v>1.51</v>
      </c>
      <c r="K139" s="125">
        <v>1.24</v>
      </c>
      <c r="L139" s="125">
        <v>1.26</v>
      </c>
      <c r="M139" s="125">
        <v>1.2</v>
      </c>
      <c r="N139" s="125">
        <v>1.19</v>
      </c>
    </row>
    <row r="140" spans="1:14">
      <c r="A140" s="74"/>
      <c r="B140" s="440"/>
      <c r="C140" s="440"/>
      <c r="D140" s="440"/>
    </row>
    <row r="141" spans="1:14" ht="15">
      <c r="A141" s="118" t="s">
        <v>451</v>
      </c>
      <c r="B141" s="480"/>
      <c r="C141" s="480"/>
      <c r="D141" s="480"/>
      <c r="E141" s="9"/>
      <c r="F141" s="9"/>
      <c r="G141" s="9"/>
      <c r="H141" s="9"/>
      <c r="I141" s="9"/>
      <c r="J141" s="9"/>
      <c r="K141" s="9"/>
      <c r="L141" s="9"/>
      <c r="M141" s="9"/>
      <c r="N141" s="9"/>
    </row>
    <row r="142" spans="1:14" ht="15">
      <c r="A142" s="105" t="s">
        <v>47</v>
      </c>
      <c r="B142" s="459" t="s">
        <v>10</v>
      </c>
      <c r="C142" s="459" t="s">
        <v>11</v>
      </c>
      <c r="D142" s="459" t="s">
        <v>12</v>
      </c>
      <c r="E142" s="8" t="s">
        <v>13</v>
      </c>
      <c r="F142" s="8" t="s">
        <v>48</v>
      </c>
      <c r="G142" s="8" t="s">
        <v>49</v>
      </c>
      <c r="H142" s="8" t="s">
        <v>50</v>
      </c>
      <c r="I142" s="8" t="s">
        <v>51</v>
      </c>
      <c r="J142" s="8" t="s">
        <v>52</v>
      </c>
      <c r="K142" s="8" t="s">
        <v>53</v>
      </c>
      <c r="L142" s="8" t="s">
        <v>54</v>
      </c>
      <c r="M142" s="8" t="s">
        <v>55</v>
      </c>
      <c r="N142" s="8" t="s">
        <v>56</v>
      </c>
    </row>
    <row r="143" spans="1:14">
      <c r="A143" s="119" t="s">
        <v>161</v>
      </c>
      <c r="B143" s="438">
        <v>26882</v>
      </c>
      <c r="C143" s="438">
        <v>26063</v>
      </c>
      <c r="D143" s="438">
        <v>25988</v>
      </c>
      <c r="E143" s="119">
        <v>25465</v>
      </c>
      <c r="F143" s="119">
        <v>25982</v>
      </c>
      <c r="G143" s="119">
        <v>26160</v>
      </c>
      <c r="H143" s="119">
        <v>25362</v>
      </c>
      <c r="I143" s="119">
        <v>26015</v>
      </c>
      <c r="J143" s="119">
        <v>25111</v>
      </c>
      <c r="K143" s="119">
        <v>22832</v>
      </c>
      <c r="L143" s="119">
        <v>23512</v>
      </c>
      <c r="M143" s="119">
        <v>24633</v>
      </c>
      <c r="N143" s="119">
        <v>23707</v>
      </c>
    </row>
    <row r="144" spans="1:14">
      <c r="A144" s="119" t="s">
        <v>136</v>
      </c>
      <c r="B144" s="438">
        <v>6702</v>
      </c>
      <c r="C144" s="438">
        <v>7098</v>
      </c>
      <c r="D144" s="438">
        <v>7144</v>
      </c>
      <c r="E144" s="119">
        <v>7212</v>
      </c>
      <c r="F144" s="119">
        <v>7288</v>
      </c>
      <c r="G144" s="119">
        <v>7343</v>
      </c>
      <c r="H144" s="119">
        <v>7409</v>
      </c>
      <c r="I144" s="119">
        <v>7508</v>
      </c>
      <c r="J144" s="119">
        <v>7571</v>
      </c>
      <c r="K144" s="119">
        <v>7676</v>
      </c>
      <c r="L144" s="119">
        <v>9560</v>
      </c>
      <c r="M144" s="119">
        <v>13833</v>
      </c>
      <c r="N144" s="119">
        <v>13893</v>
      </c>
    </row>
    <row r="145" spans="1:14">
      <c r="A145" s="119" t="s">
        <v>135</v>
      </c>
      <c r="B145" s="438">
        <v>2136</v>
      </c>
      <c r="C145" s="438">
        <v>2205</v>
      </c>
      <c r="D145" s="438">
        <v>2235</v>
      </c>
      <c r="E145" s="119">
        <v>2238</v>
      </c>
      <c r="F145" s="119">
        <v>2339</v>
      </c>
      <c r="G145" s="119">
        <v>2321</v>
      </c>
      <c r="H145" s="119">
        <v>2386</v>
      </c>
      <c r="I145" s="119">
        <v>2435</v>
      </c>
      <c r="J145" s="119">
        <v>2459</v>
      </c>
      <c r="K145" s="119">
        <v>3548</v>
      </c>
      <c r="L145" s="119">
        <v>3905</v>
      </c>
      <c r="M145" s="119">
        <v>4794</v>
      </c>
      <c r="N145" s="119">
        <v>4937</v>
      </c>
    </row>
    <row r="146" spans="1:14" s="101" customFormat="1" ht="15">
      <c r="A146" s="120" t="s">
        <v>150</v>
      </c>
      <c r="B146" s="476">
        <v>35719</v>
      </c>
      <c r="C146" s="476">
        <v>35366</v>
      </c>
      <c r="D146" s="476">
        <v>35367</v>
      </c>
      <c r="E146" s="120">
        <v>34915</v>
      </c>
      <c r="F146" s="120">
        <v>35608</v>
      </c>
      <c r="G146" s="120">
        <v>35825</v>
      </c>
      <c r="H146" s="120">
        <v>35156</v>
      </c>
      <c r="I146" s="120">
        <v>35958</v>
      </c>
      <c r="J146" s="120">
        <v>35141</v>
      </c>
      <c r="K146" s="120">
        <v>34057</v>
      </c>
      <c r="L146" s="120">
        <v>36976</v>
      </c>
      <c r="M146" s="120">
        <v>43260</v>
      </c>
      <c r="N146" s="120">
        <v>42538</v>
      </c>
    </row>
    <row r="147" spans="1:14">
      <c r="B147" s="501"/>
      <c r="C147" s="501"/>
      <c r="D147" s="501"/>
      <c r="E147" s="121"/>
      <c r="F147" s="121"/>
      <c r="G147" s="121"/>
      <c r="H147" s="121"/>
      <c r="I147" s="121"/>
      <c r="J147" s="121"/>
      <c r="K147" s="121"/>
      <c r="L147" s="121"/>
      <c r="M147" s="121"/>
      <c r="N147" s="121"/>
    </row>
    <row r="148" spans="1:14">
      <c r="A148" s="119" t="s">
        <v>161</v>
      </c>
      <c r="B148" s="119">
        <v>536</v>
      </c>
      <c r="C148" s="119">
        <v>551</v>
      </c>
      <c r="D148" s="119">
        <v>550</v>
      </c>
      <c r="E148" s="119">
        <v>558</v>
      </c>
      <c r="F148" s="119">
        <v>612</v>
      </c>
      <c r="G148" s="119">
        <v>623</v>
      </c>
      <c r="H148" s="119">
        <v>581</v>
      </c>
      <c r="I148" s="119">
        <v>1523</v>
      </c>
      <c r="J148" s="119">
        <v>1411</v>
      </c>
      <c r="K148" s="119">
        <v>1430</v>
      </c>
      <c r="L148" s="119">
        <v>2132</v>
      </c>
      <c r="M148" s="119">
        <v>6337</v>
      </c>
      <c r="N148" s="119">
        <v>5739</v>
      </c>
    </row>
    <row r="149" spans="1:14">
      <c r="A149" s="119" t="s">
        <v>136</v>
      </c>
      <c r="B149" s="119">
        <v>331</v>
      </c>
      <c r="C149" s="119">
        <v>541</v>
      </c>
      <c r="D149" s="119">
        <v>548</v>
      </c>
      <c r="E149" s="119">
        <v>565</v>
      </c>
      <c r="F149" s="119">
        <v>603</v>
      </c>
      <c r="G149" s="119">
        <v>623</v>
      </c>
      <c r="H149" s="119">
        <v>621</v>
      </c>
      <c r="I149" s="119">
        <v>579</v>
      </c>
      <c r="J149" s="119">
        <v>486</v>
      </c>
      <c r="K149" s="119">
        <v>476</v>
      </c>
      <c r="L149" s="119">
        <v>1459</v>
      </c>
      <c r="M149" s="119">
        <v>4770</v>
      </c>
      <c r="N149" s="119">
        <v>4654</v>
      </c>
    </row>
    <row r="150" spans="1:14">
      <c r="A150" s="119" t="s">
        <v>135</v>
      </c>
      <c r="B150" s="119">
        <v>197</v>
      </c>
      <c r="C150" s="119">
        <v>208</v>
      </c>
      <c r="D150" s="119">
        <v>258</v>
      </c>
      <c r="E150" s="119">
        <v>260</v>
      </c>
      <c r="F150" s="119">
        <v>326</v>
      </c>
      <c r="G150" s="119">
        <v>349</v>
      </c>
      <c r="H150" s="119">
        <v>341</v>
      </c>
      <c r="I150" s="119">
        <v>387</v>
      </c>
      <c r="J150" s="119">
        <v>363</v>
      </c>
      <c r="K150" s="119">
        <v>1360</v>
      </c>
      <c r="L150" s="119">
        <v>1612</v>
      </c>
      <c r="M150" s="119">
        <v>2228</v>
      </c>
      <c r="N150" s="119">
        <v>2152</v>
      </c>
    </row>
    <row r="151" spans="1:14" s="101" customFormat="1" ht="15">
      <c r="A151" s="120" t="s">
        <v>155</v>
      </c>
      <c r="B151" s="120">
        <v>1063</v>
      </c>
      <c r="C151" s="120">
        <v>1300</v>
      </c>
      <c r="D151" s="120">
        <v>1357</v>
      </c>
      <c r="E151" s="120">
        <v>1383</v>
      </c>
      <c r="F151" s="120">
        <v>1540</v>
      </c>
      <c r="G151" s="120">
        <v>1595</v>
      </c>
      <c r="H151" s="120">
        <v>1543</v>
      </c>
      <c r="I151" s="120">
        <v>2489</v>
      </c>
      <c r="J151" s="120">
        <v>2259</v>
      </c>
      <c r="K151" s="120">
        <v>3266</v>
      </c>
      <c r="L151" s="120">
        <v>5203</v>
      </c>
      <c r="M151" s="120">
        <v>13335</v>
      </c>
      <c r="N151" s="120">
        <v>12545</v>
      </c>
    </row>
    <row r="152" spans="1:14">
      <c r="B152" s="119"/>
      <c r="C152" s="119"/>
      <c r="D152" s="119"/>
      <c r="E152" s="119"/>
      <c r="F152" s="119"/>
      <c r="G152" s="119"/>
      <c r="H152" s="119"/>
      <c r="I152" s="119"/>
      <c r="J152" s="119"/>
      <c r="K152" s="119"/>
      <c r="L152" s="119"/>
      <c r="M152" s="119"/>
      <c r="N152" s="119"/>
    </row>
    <row r="153" spans="1:14">
      <c r="A153" s="119" t="s">
        <v>161</v>
      </c>
      <c r="B153" s="122">
        <v>0.02</v>
      </c>
      <c r="C153" s="122">
        <v>2.1000000000000001E-2</v>
      </c>
      <c r="D153" s="122">
        <v>2.1000000000000001E-2</v>
      </c>
      <c r="E153" s="122">
        <v>2.1999999999999999E-2</v>
      </c>
      <c r="F153" s="122">
        <v>2.4E-2</v>
      </c>
      <c r="G153" s="122">
        <v>2.4E-2</v>
      </c>
      <c r="H153" s="122">
        <v>2.3E-2</v>
      </c>
      <c r="I153" s="122">
        <v>5.8999999999999997E-2</v>
      </c>
      <c r="J153" s="122">
        <v>5.6000000000000001E-2</v>
      </c>
      <c r="K153" s="122">
        <v>6.3E-2</v>
      </c>
      <c r="L153" s="122">
        <v>9.0999999999999998E-2</v>
      </c>
      <c r="M153" s="122">
        <v>0.25700000000000001</v>
      </c>
      <c r="N153" s="122">
        <v>0.24199999999999999</v>
      </c>
    </row>
    <row r="154" spans="1:14">
      <c r="A154" s="119" t="s">
        <v>136</v>
      </c>
      <c r="B154" s="122">
        <v>4.9000000000000002E-2</v>
      </c>
      <c r="C154" s="122">
        <v>7.5999999999999998E-2</v>
      </c>
      <c r="D154" s="122">
        <v>7.6999999999999999E-2</v>
      </c>
      <c r="E154" s="122">
        <v>7.8E-2</v>
      </c>
      <c r="F154" s="122">
        <v>8.3000000000000004E-2</v>
      </c>
      <c r="G154" s="122">
        <v>8.5000000000000006E-2</v>
      </c>
      <c r="H154" s="122">
        <v>8.4000000000000005E-2</v>
      </c>
      <c r="I154" s="122">
        <v>7.6999999999999999E-2</v>
      </c>
      <c r="J154" s="122">
        <v>6.4000000000000001E-2</v>
      </c>
      <c r="K154" s="122">
        <v>6.2E-2</v>
      </c>
      <c r="L154" s="122">
        <v>0.153</v>
      </c>
      <c r="M154" s="122">
        <v>0.34499999999999997</v>
      </c>
      <c r="N154" s="122">
        <v>0.33500000000000002</v>
      </c>
    </row>
    <row r="155" spans="1:14">
      <c r="A155" s="119" t="s">
        <v>135</v>
      </c>
      <c r="B155" s="122">
        <v>9.1999999999999998E-2</v>
      </c>
      <c r="C155" s="122">
        <v>9.4E-2</v>
      </c>
      <c r="D155" s="122">
        <v>0.115</v>
      </c>
      <c r="E155" s="122">
        <v>0.11600000000000001</v>
      </c>
      <c r="F155" s="122">
        <v>0.13900000000000001</v>
      </c>
      <c r="G155" s="122">
        <v>0.15</v>
      </c>
      <c r="H155" s="122">
        <v>0.14299999999999999</v>
      </c>
      <c r="I155" s="122">
        <v>0.159</v>
      </c>
      <c r="J155" s="122">
        <v>0.14799999999999999</v>
      </c>
      <c r="K155" s="122">
        <v>0.38300000000000001</v>
      </c>
      <c r="L155" s="122">
        <v>0.41299999999999998</v>
      </c>
      <c r="M155" s="122">
        <v>0.46500000000000002</v>
      </c>
      <c r="N155" s="122">
        <v>0.436</v>
      </c>
    </row>
    <row r="156" spans="1:14" s="101" customFormat="1" ht="15">
      <c r="A156" s="120" t="s">
        <v>156</v>
      </c>
      <c r="B156" s="123">
        <v>0.03</v>
      </c>
      <c r="C156" s="123">
        <v>3.6999999999999998E-2</v>
      </c>
      <c r="D156" s="123">
        <v>3.7999999999999999E-2</v>
      </c>
      <c r="E156" s="123">
        <v>0.04</v>
      </c>
      <c r="F156" s="123">
        <v>4.2999999999999997E-2</v>
      </c>
      <c r="G156" s="123">
        <v>4.4999999999999998E-2</v>
      </c>
      <c r="H156" s="123">
        <v>4.3999999999999997E-2</v>
      </c>
      <c r="I156" s="123">
        <v>6.9000000000000006E-2</v>
      </c>
      <c r="J156" s="123">
        <v>6.4000000000000001E-2</v>
      </c>
      <c r="K156" s="123">
        <v>9.0999999999999998E-2</v>
      </c>
      <c r="L156" s="123">
        <v>0.14099999999999999</v>
      </c>
      <c r="M156" s="123">
        <v>0.308</v>
      </c>
      <c r="N156" s="123">
        <v>0.29499999999999998</v>
      </c>
    </row>
    <row r="158" spans="1:14">
      <c r="A158" s="119" t="s">
        <v>161</v>
      </c>
      <c r="B158" s="119">
        <v>515</v>
      </c>
      <c r="C158" s="119">
        <v>523</v>
      </c>
      <c r="D158" s="119">
        <v>505</v>
      </c>
      <c r="E158" s="119">
        <v>487</v>
      </c>
      <c r="F158" s="119">
        <v>528</v>
      </c>
      <c r="G158" s="119">
        <v>508</v>
      </c>
      <c r="H158" s="119">
        <v>503</v>
      </c>
      <c r="I158" s="119">
        <v>1495</v>
      </c>
      <c r="J158" s="119">
        <v>1532</v>
      </c>
      <c r="K158" s="119">
        <v>1478</v>
      </c>
      <c r="L158" s="119">
        <v>2104</v>
      </c>
      <c r="M158" s="119">
        <v>4901</v>
      </c>
      <c r="N158" s="119">
        <v>4442</v>
      </c>
    </row>
    <row r="159" spans="1:14">
      <c r="A159" s="119" t="s">
        <v>136</v>
      </c>
      <c r="B159" s="119">
        <v>233</v>
      </c>
      <c r="C159" s="119">
        <v>322</v>
      </c>
      <c r="D159" s="119">
        <v>317</v>
      </c>
      <c r="E159" s="119">
        <v>324</v>
      </c>
      <c r="F159" s="119">
        <v>332</v>
      </c>
      <c r="G159" s="119">
        <v>297</v>
      </c>
      <c r="H159" s="119">
        <v>319</v>
      </c>
      <c r="I159" s="119">
        <v>314</v>
      </c>
      <c r="J159" s="119">
        <v>315</v>
      </c>
      <c r="K159" s="119">
        <v>303</v>
      </c>
      <c r="L159" s="119">
        <v>839</v>
      </c>
      <c r="M159" s="119">
        <v>2101</v>
      </c>
      <c r="N159" s="119">
        <v>2082</v>
      </c>
    </row>
    <row r="160" spans="1:14">
      <c r="A160" s="119" t="s">
        <v>135</v>
      </c>
      <c r="B160" s="119">
        <v>201</v>
      </c>
      <c r="C160" s="119">
        <v>198</v>
      </c>
      <c r="D160" s="119">
        <v>245</v>
      </c>
      <c r="E160" s="119">
        <v>248</v>
      </c>
      <c r="F160" s="119">
        <v>291</v>
      </c>
      <c r="G160" s="119">
        <v>302</v>
      </c>
      <c r="H160" s="119">
        <v>309</v>
      </c>
      <c r="I160" s="119">
        <v>359</v>
      </c>
      <c r="J160" s="119">
        <v>343</v>
      </c>
      <c r="K160" s="119">
        <v>1224</v>
      </c>
      <c r="L160" s="119">
        <v>1408</v>
      </c>
      <c r="M160" s="119">
        <v>1751</v>
      </c>
      <c r="N160" s="119">
        <v>1808</v>
      </c>
    </row>
    <row r="161" spans="1:14" s="101" customFormat="1" ht="15">
      <c r="A161" s="73" t="s">
        <v>157</v>
      </c>
      <c r="B161" s="120">
        <v>948</v>
      </c>
      <c r="C161" s="120">
        <v>1043</v>
      </c>
      <c r="D161" s="120">
        <v>1067</v>
      </c>
      <c r="E161" s="120">
        <v>1060</v>
      </c>
      <c r="F161" s="120">
        <v>1151</v>
      </c>
      <c r="G161" s="120">
        <v>1107</v>
      </c>
      <c r="H161" s="120">
        <v>1131</v>
      </c>
      <c r="I161" s="120">
        <v>2167</v>
      </c>
      <c r="J161" s="120">
        <v>2191</v>
      </c>
      <c r="K161" s="120">
        <v>3005</v>
      </c>
      <c r="L161" s="120">
        <v>4351</v>
      </c>
      <c r="M161" s="120">
        <v>8753</v>
      </c>
      <c r="N161" s="120">
        <v>8332</v>
      </c>
    </row>
    <row r="163" spans="1:14">
      <c r="A163" s="119" t="s">
        <v>161</v>
      </c>
      <c r="B163" s="124">
        <v>0.96</v>
      </c>
      <c r="C163" s="124">
        <v>0.95</v>
      </c>
      <c r="D163" s="124">
        <v>0.92</v>
      </c>
      <c r="E163" s="124">
        <v>0.87</v>
      </c>
      <c r="F163" s="124">
        <v>0.86</v>
      </c>
      <c r="G163" s="124">
        <v>0.82</v>
      </c>
      <c r="H163" s="124">
        <v>0.87</v>
      </c>
      <c r="I163" s="124">
        <v>0.98</v>
      </c>
      <c r="J163" s="124">
        <v>1.0900000000000001</v>
      </c>
      <c r="K163" s="124">
        <v>1.03</v>
      </c>
      <c r="L163" s="124">
        <v>0.99</v>
      </c>
      <c r="M163" s="124">
        <v>0.77</v>
      </c>
      <c r="N163" s="124">
        <v>0.77</v>
      </c>
    </row>
    <row r="164" spans="1:14">
      <c r="A164" s="103" t="s">
        <v>136</v>
      </c>
      <c r="B164" s="124">
        <v>0.7</v>
      </c>
      <c r="C164" s="124">
        <v>0.59</v>
      </c>
      <c r="D164" s="124">
        <v>0.57999999999999996</v>
      </c>
      <c r="E164" s="124">
        <v>0.56999999999999995</v>
      </c>
      <c r="F164" s="124">
        <v>0.55000000000000004</v>
      </c>
      <c r="G164" s="124">
        <v>0.48</v>
      </c>
      <c r="H164" s="124">
        <v>0.51</v>
      </c>
      <c r="I164" s="124">
        <v>0.54</v>
      </c>
      <c r="J164" s="124">
        <v>0.65</v>
      </c>
      <c r="K164" s="124">
        <v>0.64</v>
      </c>
      <c r="L164" s="124">
        <v>0.56999999999999995</v>
      </c>
      <c r="M164" s="124">
        <v>0.44</v>
      </c>
      <c r="N164" s="124">
        <v>0.45</v>
      </c>
    </row>
    <row r="165" spans="1:14">
      <c r="A165" s="103" t="s">
        <v>135</v>
      </c>
      <c r="B165" s="124">
        <v>1.02</v>
      </c>
      <c r="C165" s="124">
        <v>0.95</v>
      </c>
      <c r="D165" s="124">
        <v>0.95</v>
      </c>
      <c r="E165" s="124">
        <v>0.96</v>
      </c>
      <c r="F165" s="124">
        <v>0.89</v>
      </c>
      <c r="G165" s="124">
        <v>0.86</v>
      </c>
      <c r="H165" s="124">
        <v>0.91</v>
      </c>
      <c r="I165" s="124">
        <v>0.93</v>
      </c>
      <c r="J165" s="124">
        <v>0.95</v>
      </c>
      <c r="K165" s="124">
        <v>0.9</v>
      </c>
      <c r="L165" s="124">
        <v>0.87</v>
      </c>
      <c r="M165" s="124">
        <v>0.79</v>
      </c>
      <c r="N165" s="124">
        <v>0.84</v>
      </c>
    </row>
    <row r="166" spans="1:14" s="101" customFormat="1" ht="15">
      <c r="A166" s="101" t="s">
        <v>166</v>
      </c>
      <c r="B166" s="125">
        <v>0.89</v>
      </c>
      <c r="C166" s="125">
        <v>0.8</v>
      </c>
      <c r="D166" s="125">
        <v>0.79</v>
      </c>
      <c r="E166" s="125">
        <v>0.77</v>
      </c>
      <c r="F166" s="125">
        <v>0.75</v>
      </c>
      <c r="G166" s="125">
        <v>0.69</v>
      </c>
      <c r="H166" s="125">
        <v>0.73</v>
      </c>
      <c r="I166" s="125">
        <v>0.87</v>
      </c>
      <c r="J166" s="125">
        <v>0.97</v>
      </c>
      <c r="K166" s="125">
        <v>0.92</v>
      </c>
      <c r="L166" s="125">
        <v>0.84</v>
      </c>
      <c r="M166" s="125">
        <v>0.66</v>
      </c>
      <c r="N166" s="125">
        <v>0.66</v>
      </c>
    </row>
    <row r="168" spans="1:14">
      <c r="A168" s="119" t="s">
        <v>161</v>
      </c>
      <c r="B168" s="119">
        <v>319</v>
      </c>
      <c r="C168" s="119">
        <v>326</v>
      </c>
      <c r="D168" s="119">
        <v>321</v>
      </c>
      <c r="E168" s="119">
        <v>321</v>
      </c>
      <c r="F168" s="119">
        <v>335</v>
      </c>
      <c r="G168" s="119">
        <v>336</v>
      </c>
      <c r="H168" s="119">
        <v>310</v>
      </c>
      <c r="I168" s="119">
        <v>742</v>
      </c>
      <c r="J168" s="119">
        <v>708</v>
      </c>
      <c r="K168" s="119">
        <v>687</v>
      </c>
      <c r="L168" s="119">
        <v>1002</v>
      </c>
      <c r="M168" s="119">
        <v>3108</v>
      </c>
      <c r="N168" s="119">
        <v>2867</v>
      </c>
    </row>
    <row r="169" spans="1:14">
      <c r="A169" s="119" t="s">
        <v>136</v>
      </c>
      <c r="B169" s="119">
        <v>297</v>
      </c>
      <c r="C169" s="119">
        <v>481</v>
      </c>
      <c r="D169" s="119">
        <v>485</v>
      </c>
      <c r="E169" s="119">
        <v>485</v>
      </c>
      <c r="F169" s="119">
        <v>512</v>
      </c>
      <c r="G169" s="119">
        <v>526</v>
      </c>
      <c r="H169" s="119">
        <v>523</v>
      </c>
      <c r="I169" s="119">
        <v>475</v>
      </c>
      <c r="J169" s="119">
        <v>400</v>
      </c>
      <c r="K169" s="119">
        <v>364</v>
      </c>
      <c r="L169" s="119">
        <v>1074</v>
      </c>
      <c r="M169" s="119">
        <v>3486</v>
      </c>
      <c r="N169" s="119">
        <v>3399</v>
      </c>
    </row>
    <row r="170" spans="1:14">
      <c r="A170" s="119" t="s">
        <v>135</v>
      </c>
      <c r="B170" s="119">
        <v>50</v>
      </c>
      <c r="C170" s="119">
        <v>57</v>
      </c>
      <c r="D170" s="119">
        <v>57</v>
      </c>
      <c r="E170" s="119">
        <v>59</v>
      </c>
      <c r="F170" s="119">
        <v>64</v>
      </c>
      <c r="G170" s="119">
        <v>67</v>
      </c>
      <c r="H170" s="119">
        <v>65</v>
      </c>
      <c r="I170" s="119">
        <v>63</v>
      </c>
      <c r="J170" s="119">
        <v>58</v>
      </c>
      <c r="K170" s="119">
        <v>58</v>
      </c>
      <c r="L170" s="119">
        <v>143</v>
      </c>
      <c r="M170" s="119">
        <v>476</v>
      </c>
      <c r="N170" s="119">
        <v>470</v>
      </c>
    </row>
    <row r="171" spans="1:14" s="101" customFormat="1" ht="15">
      <c r="A171" s="120" t="s">
        <v>168</v>
      </c>
      <c r="B171" s="120">
        <v>665</v>
      </c>
      <c r="C171" s="120">
        <v>864</v>
      </c>
      <c r="D171" s="120">
        <v>863</v>
      </c>
      <c r="E171" s="120">
        <v>866</v>
      </c>
      <c r="F171" s="120">
        <v>912</v>
      </c>
      <c r="G171" s="120">
        <v>928</v>
      </c>
      <c r="H171" s="120">
        <v>898</v>
      </c>
      <c r="I171" s="120">
        <v>1279</v>
      </c>
      <c r="J171" s="120">
        <v>1166</v>
      </c>
      <c r="K171" s="120">
        <v>1109</v>
      </c>
      <c r="L171" s="120">
        <v>2220</v>
      </c>
      <c r="M171" s="120">
        <v>7070</v>
      </c>
      <c r="N171" s="120">
        <v>6736</v>
      </c>
    </row>
    <row r="173" spans="1:14">
      <c r="A173" s="119" t="s">
        <v>161</v>
      </c>
      <c r="B173" s="124">
        <v>0.59</v>
      </c>
      <c r="C173" s="124">
        <v>0.59</v>
      </c>
      <c r="D173" s="124">
        <v>0.57999999999999996</v>
      </c>
      <c r="E173" s="124">
        <v>0.57999999999999996</v>
      </c>
      <c r="F173" s="124">
        <v>0.55000000000000004</v>
      </c>
      <c r="G173" s="124">
        <v>0.54</v>
      </c>
      <c r="H173" s="124">
        <v>0.53</v>
      </c>
      <c r="I173" s="124">
        <v>0.49</v>
      </c>
      <c r="J173" s="124">
        <v>0.5</v>
      </c>
      <c r="K173" s="124">
        <v>0.48</v>
      </c>
      <c r="L173" s="124">
        <v>0.47</v>
      </c>
      <c r="M173" s="124">
        <v>0.49</v>
      </c>
      <c r="N173" s="124">
        <v>0.5</v>
      </c>
    </row>
    <row r="174" spans="1:14">
      <c r="A174" s="103" t="s">
        <v>136</v>
      </c>
      <c r="B174" s="124">
        <v>0.9</v>
      </c>
      <c r="C174" s="124">
        <v>0.89</v>
      </c>
      <c r="D174" s="124">
        <v>0.88</v>
      </c>
      <c r="E174" s="124">
        <v>0.86</v>
      </c>
      <c r="F174" s="124">
        <v>0.85</v>
      </c>
      <c r="G174" s="124">
        <v>0.84</v>
      </c>
      <c r="H174" s="124">
        <v>0.84</v>
      </c>
      <c r="I174" s="124">
        <v>0.82</v>
      </c>
      <c r="J174" s="124">
        <v>0.82</v>
      </c>
      <c r="K174" s="124">
        <v>0.77</v>
      </c>
      <c r="L174" s="124">
        <v>0.74</v>
      </c>
      <c r="M174" s="124">
        <v>0.73</v>
      </c>
      <c r="N174" s="124">
        <v>0.73</v>
      </c>
    </row>
    <row r="175" spans="1:14">
      <c r="A175" s="103" t="s">
        <v>135</v>
      </c>
      <c r="B175" s="124">
        <v>0.25</v>
      </c>
      <c r="C175" s="124">
        <v>0.27</v>
      </c>
      <c r="D175" s="124">
        <v>0.22</v>
      </c>
      <c r="E175" s="124">
        <v>0.23</v>
      </c>
      <c r="F175" s="124">
        <v>0.2</v>
      </c>
      <c r="G175" s="124">
        <v>0.19</v>
      </c>
      <c r="H175" s="124">
        <v>0.19</v>
      </c>
      <c r="I175" s="124">
        <v>0.16</v>
      </c>
      <c r="J175" s="124">
        <v>0.16</v>
      </c>
      <c r="K175" s="124">
        <v>0.04</v>
      </c>
      <c r="L175" s="124">
        <v>0.09</v>
      </c>
      <c r="M175" s="124">
        <v>0.21</v>
      </c>
      <c r="N175" s="124">
        <v>0.22</v>
      </c>
    </row>
    <row r="176" spans="1:14" s="101" customFormat="1" ht="15">
      <c r="A176" s="101" t="s">
        <v>167</v>
      </c>
      <c r="B176" s="125">
        <v>0.63</v>
      </c>
      <c r="C176" s="125">
        <v>0.66</v>
      </c>
      <c r="D176" s="125">
        <v>0.64</v>
      </c>
      <c r="E176" s="125">
        <v>0.63</v>
      </c>
      <c r="F176" s="125">
        <v>0.59</v>
      </c>
      <c r="G176" s="125">
        <v>0.57999999999999996</v>
      </c>
      <c r="H176" s="125">
        <v>0.57999999999999996</v>
      </c>
      <c r="I176" s="125">
        <v>0.51</v>
      </c>
      <c r="J176" s="125">
        <v>0.52</v>
      </c>
      <c r="K176" s="125">
        <v>0.34</v>
      </c>
      <c r="L176" s="125">
        <v>0.43</v>
      </c>
      <c r="M176" s="125">
        <v>0.53</v>
      </c>
      <c r="N176" s="125">
        <v>0.54</v>
      </c>
    </row>
    <row r="177" spans="1:14">
      <c r="B177" s="124"/>
      <c r="C177" s="124"/>
      <c r="D177" s="124"/>
      <c r="E177" s="124"/>
      <c r="F177" s="124"/>
      <c r="G177" s="124"/>
      <c r="H177" s="124"/>
      <c r="I177" s="124"/>
      <c r="J177" s="124"/>
      <c r="K177" s="124"/>
      <c r="L177" s="124"/>
      <c r="M177" s="124"/>
      <c r="N177" s="124"/>
    </row>
    <row r="178" spans="1:14">
      <c r="A178" s="119" t="s">
        <v>161</v>
      </c>
      <c r="B178" s="124">
        <v>1.55</v>
      </c>
      <c r="C178" s="124">
        <v>1.54</v>
      </c>
      <c r="D178" s="124">
        <v>1.5</v>
      </c>
      <c r="E178" s="124">
        <v>1.45</v>
      </c>
      <c r="F178" s="124">
        <v>1.41</v>
      </c>
      <c r="G178" s="124">
        <v>1.35</v>
      </c>
      <c r="H178" s="124">
        <v>1.4</v>
      </c>
      <c r="I178" s="124">
        <v>1.47</v>
      </c>
      <c r="J178" s="124">
        <v>1.59</v>
      </c>
      <c r="K178" s="124">
        <v>1.51</v>
      </c>
      <c r="L178" s="124">
        <v>1.46</v>
      </c>
      <c r="M178" s="124">
        <v>1.26</v>
      </c>
      <c r="N178" s="124">
        <v>1.27</v>
      </c>
    </row>
    <row r="179" spans="1:14">
      <c r="A179" s="103" t="s">
        <v>136</v>
      </c>
      <c r="B179" s="124">
        <v>1.6</v>
      </c>
      <c r="C179" s="124">
        <v>1.48</v>
      </c>
      <c r="D179" s="124">
        <v>1.46</v>
      </c>
      <c r="E179" s="124">
        <v>1.43</v>
      </c>
      <c r="F179" s="124">
        <v>1.4</v>
      </c>
      <c r="G179" s="124">
        <v>1.32</v>
      </c>
      <c r="H179" s="124">
        <v>1.36</v>
      </c>
      <c r="I179" s="124">
        <v>1.36</v>
      </c>
      <c r="J179" s="124">
        <v>1.47</v>
      </c>
      <c r="K179" s="124">
        <v>1.4</v>
      </c>
      <c r="L179" s="124">
        <v>1.31</v>
      </c>
      <c r="M179" s="124">
        <v>1.17</v>
      </c>
      <c r="N179" s="124">
        <v>1.18</v>
      </c>
    </row>
    <row r="180" spans="1:14">
      <c r="A180" s="103" t="s">
        <v>135</v>
      </c>
      <c r="B180" s="124">
        <v>1.27</v>
      </c>
      <c r="C180" s="124">
        <v>1.22</v>
      </c>
      <c r="D180" s="124">
        <v>1.17</v>
      </c>
      <c r="E180" s="124">
        <v>1.18</v>
      </c>
      <c r="F180" s="124">
        <v>1.0900000000000001</v>
      </c>
      <c r="G180" s="124">
        <v>1.06</v>
      </c>
      <c r="H180" s="124">
        <v>1.1000000000000001</v>
      </c>
      <c r="I180" s="124">
        <v>1.0900000000000001</v>
      </c>
      <c r="J180" s="124">
        <v>1.1000000000000001</v>
      </c>
      <c r="K180" s="124">
        <v>0.94</v>
      </c>
      <c r="L180" s="124">
        <v>0.96</v>
      </c>
      <c r="M180" s="124">
        <v>1</v>
      </c>
      <c r="N180" s="124">
        <v>1.06</v>
      </c>
    </row>
    <row r="181" spans="1:14" s="101" customFormat="1" ht="15">
      <c r="A181" s="101" t="s">
        <v>169</v>
      </c>
      <c r="B181" s="125">
        <v>1.52</v>
      </c>
      <c r="C181" s="125">
        <v>1.47</v>
      </c>
      <c r="D181" s="125">
        <v>1.42</v>
      </c>
      <c r="E181" s="125">
        <v>1.39</v>
      </c>
      <c r="F181" s="125">
        <v>1.34</v>
      </c>
      <c r="G181" s="125">
        <v>1.28</v>
      </c>
      <c r="H181" s="125">
        <v>1.32</v>
      </c>
      <c r="I181" s="125">
        <v>1.38</v>
      </c>
      <c r="J181" s="125">
        <v>1.49</v>
      </c>
      <c r="K181" s="125">
        <v>1.26</v>
      </c>
      <c r="L181" s="125">
        <v>1.26</v>
      </c>
      <c r="M181" s="125">
        <v>1.19</v>
      </c>
      <c r="N181" s="125">
        <v>1.2</v>
      </c>
    </row>
    <row r="182" spans="1:14" s="101" customFormat="1" ht="15">
      <c r="B182" s="502"/>
      <c r="C182" s="502"/>
      <c r="D182" s="502"/>
      <c r="E182" s="125"/>
      <c r="F182" s="125"/>
      <c r="G182" s="125"/>
      <c r="H182" s="125"/>
      <c r="I182" s="125"/>
      <c r="J182" s="125"/>
      <c r="K182" s="125"/>
      <c r="L182" s="125"/>
      <c r="M182" s="125"/>
      <c r="N182" s="125"/>
    </row>
    <row r="183" spans="1:14" ht="15">
      <c r="A183" s="118" t="s">
        <v>452</v>
      </c>
      <c r="B183" s="480"/>
      <c r="C183" s="480"/>
      <c r="D183" s="480"/>
      <c r="E183" s="9"/>
      <c r="F183" s="9"/>
      <c r="G183" s="9"/>
      <c r="H183" s="9"/>
      <c r="I183" s="9"/>
      <c r="J183" s="9"/>
      <c r="K183" s="9"/>
      <c r="L183" s="9"/>
      <c r="M183" s="9"/>
      <c r="N183" s="9"/>
    </row>
    <row r="184" spans="1:14" ht="15">
      <c r="A184" s="105" t="s">
        <v>47</v>
      </c>
      <c r="B184" s="459" t="s">
        <v>10</v>
      </c>
      <c r="C184" s="459" t="s">
        <v>11</v>
      </c>
      <c r="D184" s="459" t="s">
        <v>12</v>
      </c>
      <c r="E184" s="8" t="s">
        <v>13</v>
      </c>
      <c r="F184" s="8" t="s">
        <v>48</v>
      </c>
      <c r="G184" s="8" t="s">
        <v>49</v>
      </c>
      <c r="H184" s="8" t="s">
        <v>50</v>
      </c>
      <c r="I184" s="8" t="s">
        <v>51</v>
      </c>
      <c r="J184" s="8" t="s">
        <v>52</v>
      </c>
      <c r="K184" s="8" t="s">
        <v>53</v>
      </c>
      <c r="L184" s="8" t="s">
        <v>54</v>
      </c>
      <c r="M184" s="8" t="s">
        <v>55</v>
      </c>
      <c r="N184" s="8" t="s">
        <v>56</v>
      </c>
    </row>
    <row r="185" spans="1:14" s="101" customFormat="1" ht="15">
      <c r="A185" s="440" t="s">
        <v>137</v>
      </c>
      <c r="B185" s="438">
        <v>206.92043458351623</v>
      </c>
      <c r="C185" s="438">
        <v>227.28052090178909</v>
      </c>
      <c r="D185" s="438">
        <v>232.5176300866693</v>
      </c>
      <c r="E185" s="119">
        <v>234.39880691260171</v>
      </c>
      <c r="F185" s="119">
        <v>263.68866086000025</v>
      </c>
      <c r="G185" s="119">
        <v>285.31987167937945</v>
      </c>
      <c r="H185" s="119">
        <v>253.99455416507388</v>
      </c>
      <c r="I185" s="119">
        <v>664.89306292000038</v>
      </c>
      <c r="J185" s="119">
        <v>598.97424213999977</v>
      </c>
      <c r="K185" s="119">
        <v>977.54107505999957</v>
      </c>
      <c r="L185" s="119">
        <v>1184.6349538700008</v>
      </c>
      <c r="M185" s="119">
        <v>1047.3068333299996</v>
      </c>
      <c r="N185" s="119">
        <v>1018.4865849800002</v>
      </c>
    </row>
    <row r="186" spans="1:14" s="101" customFormat="1" ht="15">
      <c r="A186" s="440" t="s">
        <v>136</v>
      </c>
      <c r="B186" s="479">
        <v>173.59564301969993</v>
      </c>
      <c r="C186" s="479">
        <v>335.15656651191625</v>
      </c>
      <c r="D186" s="479">
        <v>336.24013619914967</v>
      </c>
      <c r="E186" s="479">
        <v>346.40864115624254</v>
      </c>
      <c r="F186" s="479">
        <v>360.50256059000014</v>
      </c>
      <c r="G186" s="479">
        <v>366.82639864195733</v>
      </c>
      <c r="H186" s="479">
        <v>384.19394044820001</v>
      </c>
      <c r="I186" s="479">
        <v>362.01634534999977</v>
      </c>
      <c r="J186" s="479">
        <v>303.72237757999983</v>
      </c>
      <c r="K186" s="479">
        <v>942.97846003000006</v>
      </c>
      <c r="L186" s="479">
        <v>1488.2314378900016</v>
      </c>
      <c r="M186" s="479">
        <v>1416.4262954300007</v>
      </c>
      <c r="N186" s="479">
        <v>1396.59381689</v>
      </c>
    </row>
    <row r="187" spans="1:14" s="101" customFormat="1" ht="15">
      <c r="A187" s="440" t="s">
        <v>135</v>
      </c>
      <c r="B187" s="479">
        <v>108.50488926870015</v>
      </c>
      <c r="C187" s="479">
        <v>121.57501683702182</v>
      </c>
      <c r="D187" s="479">
        <v>155.22865621016183</v>
      </c>
      <c r="E187" s="479">
        <v>154.4796583005552</v>
      </c>
      <c r="F187" s="479">
        <v>208.07789779000012</v>
      </c>
      <c r="G187" s="479">
        <v>226.90645981151846</v>
      </c>
      <c r="H187" s="479">
        <v>229.50255340312214</v>
      </c>
      <c r="I187" s="479">
        <v>271.62604984000018</v>
      </c>
      <c r="J187" s="479">
        <v>261.89721895999992</v>
      </c>
      <c r="K187" s="479">
        <v>1227.5188701899995</v>
      </c>
      <c r="L187" s="479">
        <v>1411.0026009399971</v>
      </c>
      <c r="M187" s="479">
        <v>1260.2461879599989</v>
      </c>
      <c r="N187" s="479">
        <v>1215.6006154400004</v>
      </c>
    </row>
    <row r="188" spans="1:14" s="101" customFormat="1" ht="15">
      <c r="A188" s="101" t="s">
        <v>453</v>
      </c>
      <c r="B188" s="503">
        <v>489.0209668719163</v>
      </c>
      <c r="C188" s="503">
        <v>684.01210425072713</v>
      </c>
      <c r="D188" s="503">
        <v>723.98642249598083</v>
      </c>
      <c r="E188" s="478">
        <v>735.28710636939945</v>
      </c>
      <c r="F188" s="478">
        <v>832.26911924000046</v>
      </c>
      <c r="G188" s="478">
        <v>879.05273013285523</v>
      </c>
      <c r="H188" s="478">
        <v>867.69104801639605</v>
      </c>
      <c r="I188" s="478">
        <v>1298.5354581100003</v>
      </c>
      <c r="J188" s="478">
        <v>1164.5938386799994</v>
      </c>
      <c r="K188" s="478">
        <v>3148.0384052799991</v>
      </c>
      <c r="L188" s="478">
        <v>4083.8689926999996</v>
      </c>
      <c r="M188" s="478">
        <v>3723.9793167199996</v>
      </c>
      <c r="N188" s="478">
        <v>3630.6810173100007</v>
      </c>
    </row>
    <row r="189" spans="1:14" s="101" customFormat="1" ht="15">
      <c r="B189" s="502"/>
      <c r="C189" s="502"/>
      <c r="D189" s="502"/>
      <c r="E189" s="125"/>
      <c r="F189" s="125"/>
      <c r="G189" s="125"/>
      <c r="H189" s="125"/>
      <c r="I189" s="125"/>
      <c r="J189" s="125"/>
      <c r="K189" s="125"/>
      <c r="L189" s="125"/>
      <c r="M189" s="125"/>
      <c r="N189" s="125"/>
    </row>
    <row r="190" spans="1:14" s="101" customFormat="1" ht="15">
      <c r="A190" s="440" t="s">
        <v>137</v>
      </c>
      <c r="B190" s="438">
        <v>352.52349481255033</v>
      </c>
      <c r="C190" s="438">
        <v>369.99263048616604</v>
      </c>
      <c r="D190" s="438">
        <v>372.96947223701113</v>
      </c>
      <c r="E190" s="119">
        <v>322.15019682447848</v>
      </c>
      <c r="F190" s="119">
        <v>314.72234271999992</v>
      </c>
      <c r="G190" s="119">
        <v>343.48085439556269</v>
      </c>
      <c r="H190" s="119">
        <v>410.66259351791768</v>
      </c>
      <c r="I190" s="119">
        <v>923.30227835000028</v>
      </c>
      <c r="J190" s="119">
        <v>1228.3720198000003</v>
      </c>
      <c r="K190" s="119">
        <v>1359.5207616600007</v>
      </c>
      <c r="L190" s="119">
        <v>1807.5713181899998</v>
      </c>
      <c r="M190" s="119">
        <v>2024.5433663599997</v>
      </c>
      <c r="N190" s="119">
        <v>2017.6663747599996</v>
      </c>
    </row>
    <row r="191" spans="1:14" s="101" customFormat="1" ht="15">
      <c r="A191" s="440" t="s">
        <v>136</v>
      </c>
      <c r="B191" s="438">
        <v>533.81606467089978</v>
      </c>
      <c r="C191" s="438">
        <v>766.2154479451217</v>
      </c>
      <c r="D191" s="438">
        <v>820.95411428589182</v>
      </c>
      <c r="E191" s="119">
        <v>853.40834241895527</v>
      </c>
      <c r="F191" s="119">
        <v>848.85588076000045</v>
      </c>
      <c r="G191" s="119">
        <v>831.80880281169254</v>
      </c>
      <c r="H191" s="119">
        <v>812.15963298268548</v>
      </c>
      <c r="I191" s="119">
        <v>859.49775324000075</v>
      </c>
      <c r="J191" s="119">
        <v>916.11073192000003</v>
      </c>
      <c r="K191" s="119">
        <v>966.40749776000018</v>
      </c>
      <c r="L191" s="119">
        <v>1433.3718208799999</v>
      </c>
      <c r="M191" s="119">
        <v>1518.2218349999982</v>
      </c>
      <c r="N191" s="119">
        <v>1613.8418535300011</v>
      </c>
    </row>
    <row r="192" spans="1:14" s="101" customFormat="1" ht="15">
      <c r="A192" s="440" t="s">
        <v>135</v>
      </c>
      <c r="B192" s="438">
        <v>121.23461706690006</v>
      </c>
      <c r="C192" s="438">
        <v>143.23184265939364</v>
      </c>
      <c r="D192" s="438">
        <v>162.5983517191026</v>
      </c>
      <c r="E192" s="119">
        <v>173.27632937252667</v>
      </c>
      <c r="F192" s="119">
        <v>175.61436276000006</v>
      </c>
      <c r="G192" s="119">
        <v>166.11546575064753</v>
      </c>
      <c r="H192" s="119">
        <v>178.70583314324401</v>
      </c>
      <c r="I192" s="119">
        <v>205.8825799</v>
      </c>
      <c r="J192" s="119">
        <v>224.6745668100001</v>
      </c>
      <c r="K192" s="119">
        <v>273.15156526999988</v>
      </c>
      <c r="L192" s="119">
        <v>352.91504689999988</v>
      </c>
      <c r="M192" s="119">
        <v>508.46585890999995</v>
      </c>
      <c r="N192" s="119">
        <v>612.72310792999997</v>
      </c>
    </row>
    <row r="193" spans="1:14" s="101" customFormat="1" ht="15">
      <c r="A193" s="101" t="s">
        <v>454</v>
      </c>
      <c r="B193" s="476">
        <v>1007.5741765503501</v>
      </c>
      <c r="C193" s="476">
        <v>1279.4399210906813</v>
      </c>
      <c r="D193" s="476">
        <v>1356.5219382420055</v>
      </c>
      <c r="E193" s="120">
        <v>1348.8348686159602</v>
      </c>
      <c r="F193" s="120">
        <v>1339.1925862400003</v>
      </c>
      <c r="G193" s="120">
        <v>1341.4051229579027</v>
      </c>
      <c r="H193" s="120">
        <v>1401.5280596438472</v>
      </c>
      <c r="I193" s="120">
        <v>1988.6826114900009</v>
      </c>
      <c r="J193" s="120">
        <v>2369.1573185300003</v>
      </c>
      <c r="K193" s="120">
        <v>2599.0798246900008</v>
      </c>
      <c r="L193" s="120">
        <v>3593.8581859699998</v>
      </c>
      <c r="M193" s="120">
        <v>4051.2310602699981</v>
      </c>
      <c r="N193" s="120">
        <v>4244.2313362200002</v>
      </c>
    </row>
    <row r="194" spans="1:14" s="101" customFormat="1" ht="15">
      <c r="B194" s="502"/>
      <c r="C194" s="502"/>
      <c r="D194" s="502"/>
      <c r="E194" s="125"/>
      <c r="F194" s="125"/>
      <c r="G194" s="125"/>
      <c r="H194" s="125"/>
      <c r="I194" s="125"/>
      <c r="J194" s="125"/>
      <c r="K194" s="125"/>
      <c r="L194" s="125"/>
      <c r="M194" s="125"/>
      <c r="N194" s="125"/>
    </row>
    <row r="195" spans="1:14" s="101" customFormat="1" ht="15">
      <c r="A195" s="440" t="s">
        <v>137</v>
      </c>
      <c r="B195" s="438">
        <v>605.67826333507196</v>
      </c>
      <c r="C195" s="438">
        <v>627.39744117171085</v>
      </c>
      <c r="D195" s="438">
        <v>686.89941600336408</v>
      </c>
      <c r="E195" s="119">
        <v>767.61674185146694</v>
      </c>
      <c r="F195" s="119">
        <v>865.52235423000002</v>
      </c>
      <c r="G195" s="119">
        <v>971.77805632397838</v>
      </c>
      <c r="H195" s="119">
        <v>941.49649272407987</v>
      </c>
      <c r="I195" s="119">
        <v>921.30167622000056</v>
      </c>
      <c r="J195" s="119">
        <v>958.39702949999946</v>
      </c>
      <c r="K195" s="119">
        <v>1198.8473267699994</v>
      </c>
      <c r="L195" s="119">
        <v>1331.4527328500001</v>
      </c>
      <c r="M195" s="119">
        <v>1189.03778831</v>
      </c>
      <c r="N195" s="119">
        <v>1026.2887506200002</v>
      </c>
    </row>
    <row r="196" spans="1:14" s="101" customFormat="1" ht="15">
      <c r="A196" s="440" t="s">
        <v>136</v>
      </c>
      <c r="B196" s="438">
        <v>1607.4380410180165</v>
      </c>
      <c r="C196" s="438">
        <v>1541.7128863617879</v>
      </c>
      <c r="D196" s="438">
        <v>1470.2335459930453</v>
      </c>
      <c r="E196" s="119">
        <v>1420.7258892543271</v>
      </c>
      <c r="F196" s="119">
        <v>1427.0021492299993</v>
      </c>
      <c r="G196" s="119">
        <v>1447.8304756687621</v>
      </c>
      <c r="H196" s="119">
        <v>1311.5732362303334</v>
      </c>
      <c r="I196" s="119">
        <v>1272.0014127799991</v>
      </c>
      <c r="J196" s="119">
        <v>1356.993452110001</v>
      </c>
      <c r="K196" s="119">
        <v>2118.9122135300004</v>
      </c>
      <c r="L196" s="119">
        <v>2465.0561378300013</v>
      </c>
      <c r="M196" s="119">
        <v>2392.52023319</v>
      </c>
      <c r="N196" s="119">
        <v>2317.3748927899983</v>
      </c>
    </row>
    <row r="197" spans="1:14" s="101" customFormat="1" ht="15">
      <c r="A197" s="440" t="s">
        <v>135</v>
      </c>
      <c r="B197" s="438">
        <v>199.05247976491157</v>
      </c>
      <c r="C197" s="438">
        <v>196.00609968006302</v>
      </c>
      <c r="D197" s="438">
        <v>201.46233785369378</v>
      </c>
      <c r="E197" s="119">
        <v>202.27360588010856</v>
      </c>
      <c r="F197" s="119">
        <v>211.46923766999979</v>
      </c>
      <c r="G197" s="119">
        <v>217.27093489751033</v>
      </c>
      <c r="H197" s="119">
        <v>213.748982143956</v>
      </c>
      <c r="I197" s="119">
        <v>253.54583813000008</v>
      </c>
      <c r="J197" s="119">
        <v>260.0012246</v>
      </c>
      <c r="K197" s="119">
        <v>402.31056328000034</v>
      </c>
      <c r="L197" s="119">
        <v>464.45014466000009</v>
      </c>
      <c r="M197" s="119">
        <v>477.07960565999974</v>
      </c>
      <c r="N197" s="119">
        <v>454.93107932000032</v>
      </c>
    </row>
    <row r="198" spans="1:14" s="101" customFormat="1" ht="15">
      <c r="A198" s="101" t="s">
        <v>455</v>
      </c>
      <c r="B198" s="476">
        <v>2412.1687841180001</v>
      </c>
      <c r="C198" s="476">
        <v>2365.116427213562</v>
      </c>
      <c r="D198" s="476">
        <v>2358.5952998501034</v>
      </c>
      <c r="E198" s="120">
        <v>2390.6162369859021</v>
      </c>
      <c r="F198" s="120">
        <v>2503.9937411299993</v>
      </c>
      <c r="G198" s="120">
        <v>2636.879466890251</v>
      </c>
      <c r="H198" s="120">
        <v>2466.818711098369</v>
      </c>
      <c r="I198" s="120">
        <v>2446.8489271299995</v>
      </c>
      <c r="J198" s="120">
        <v>2575.3917062100004</v>
      </c>
      <c r="K198" s="120">
        <v>3720.0701035799998</v>
      </c>
      <c r="L198" s="120">
        <v>4260.9590153400013</v>
      </c>
      <c r="M198" s="120">
        <v>4058.6376271599997</v>
      </c>
      <c r="N198" s="120">
        <v>3798.5947227299985</v>
      </c>
    </row>
    <row r="199" spans="1:14" s="101" customFormat="1" ht="15">
      <c r="B199" s="502"/>
      <c r="C199" s="502"/>
      <c r="D199" s="502"/>
      <c r="E199" s="125"/>
      <c r="F199" s="125"/>
      <c r="G199" s="125"/>
      <c r="H199" s="125"/>
      <c r="I199" s="125"/>
      <c r="J199" s="125"/>
      <c r="K199" s="125"/>
      <c r="L199" s="125"/>
      <c r="M199" s="125"/>
      <c r="N199" s="125"/>
    </row>
    <row r="200" spans="1:14" s="101" customFormat="1" ht="15">
      <c r="A200" s="440" t="s">
        <v>137</v>
      </c>
      <c r="B200" s="438">
        <v>1165.1221927311385</v>
      </c>
      <c r="C200" s="438">
        <v>1224.6705925596659</v>
      </c>
      <c r="D200" s="438">
        <v>1292.3865183270445</v>
      </c>
      <c r="E200" s="438">
        <v>1324.165745588547</v>
      </c>
      <c r="F200" s="438">
        <v>1443.9333578100002</v>
      </c>
      <c r="G200" s="438">
        <v>1600.5787823989203</v>
      </c>
      <c r="H200" s="438">
        <v>1606.1536404070714</v>
      </c>
      <c r="I200" s="438">
        <v>2509.4970174900013</v>
      </c>
      <c r="J200" s="438">
        <v>2785.7432914399997</v>
      </c>
      <c r="K200" s="438">
        <v>3535.9091634899996</v>
      </c>
      <c r="L200" s="438">
        <v>4323.6590049100005</v>
      </c>
      <c r="M200" s="438">
        <v>4260.8879879999995</v>
      </c>
      <c r="N200" s="438">
        <v>4062.4417103599999</v>
      </c>
    </row>
    <row r="201" spans="1:14" s="101" customFormat="1" ht="15">
      <c r="A201" s="440" t="s">
        <v>136</v>
      </c>
      <c r="B201" s="438">
        <v>2314.8497487086161</v>
      </c>
      <c r="C201" s="438">
        <v>2643.0849008188261</v>
      </c>
      <c r="D201" s="438">
        <v>2627.4277964780867</v>
      </c>
      <c r="E201" s="119">
        <v>2620.5428728295246</v>
      </c>
      <c r="F201" s="119">
        <v>2636.36059058</v>
      </c>
      <c r="G201" s="119">
        <v>2646.4656771224118</v>
      </c>
      <c r="H201" s="119">
        <v>2507.9268096612186</v>
      </c>
      <c r="I201" s="119">
        <v>2493.5155113699993</v>
      </c>
      <c r="J201" s="119">
        <v>2576.8265616100007</v>
      </c>
      <c r="K201" s="119">
        <v>4028.2981713200006</v>
      </c>
      <c r="L201" s="119">
        <v>5386.6593966000028</v>
      </c>
      <c r="M201" s="119">
        <v>5327.1683636199987</v>
      </c>
      <c r="N201" s="119">
        <v>5327.8105632099996</v>
      </c>
    </row>
    <row r="202" spans="1:14" s="101" customFormat="1" ht="15">
      <c r="A202" s="440" t="s">
        <v>135</v>
      </c>
      <c r="B202" s="438">
        <v>428.79198610051174</v>
      </c>
      <c r="C202" s="438">
        <v>460.81295917647844</v>
      </c>
      <c r="D202" s="438">
        <v>519.28934578295821</v>
      </c>
      <c r="E202" s="119">
        <v>530.02959355319047</v>
      </c>
      <c r="F202" s="119">
        <v>595.16149822</v>
      </c>
      <c r="G202" s="119">
        <v>610.29286045967626</v>
      </c>
      <c r="H202" s="119">
        <v>621.95736869032214</v>
      </c>
      <c r="I202" s="119">
        <v>731.05446787000028</v>
      </c>
      <c r="J202" s="119">
        <v>746.57301037000002</v>
      </c>
      <c r="K202" s="119">
        <v>1902.9809987399994</v>
      </c>
      <c r="L202" s="119">
        <v>2228.367792499997</v>
      </c>
      <c r="M202" s="119">
        <v>2245.7916525299988</v>
      </c>
      <c r="N202" s="119">
        <v>2283.2548026900008</v>
      </c>
    </row>
    <row r="203" spans="1:14" s="101" customFormat="1" ht="15">
      <c r="A203" s="101" t="s">
        <v>456</v>
      </c>
      <c r="B203" s="476">
        <v>3908.7639275402662</v>
      </c>
      <c r="C203" s="476">
        <v>4328.5684525549705</v>
      </c>
      <c r="D203" s="476">
        <v>4439.103660588089</v>
      </c>
      <c r="E203" s="120">
        <v>4474.738211971262</v>
      </c>
      <c r="F203" s="120">
        <v>4675.4554466099999</v>
      </c>
      <c r="G203" s="120">
        <v>4857.3373199810085</v>
      </c>
      <c r="H203" s="120">
        <v>4736.037818758612</v>
      </c>
      <c r="I203" s="120">
        <v>5734.0669967300018</v>
      </c>
      <c r="J203" s="120">
        <v>6109.1428634200001</v>
      </c>
      <c r="K203" s="120">
        <v>9467.1883335499988</v>
      </c>
      <c r="L203" s="120">
        <v>11938.686194010001</v>
      </c>
      <c r="M203" s="120">
        <v>11833.848004149997</v>
      </c>
      <c r="N203" s="120">
        <v>11673.507076260001</v>
      </c>
    </row>
    <row r="204" spans="1:14" s="101" customFormat="1" ht="15">
      <c r="B204" s="502"/>
      <c r="C204" s="502"/>
      <c r="D204" s="502"/>
      <c r="E204" s="125"/>
      <c r="F204" s="125"/>
      <c r="G204" s="125"/>
      <c r="H204" s="125"/>
      <c r="I204" s="125"/>
      <c r="J204" s="125"/>
      <c r="K204" s="125"/>
      <c r="L204" s="125"/>
      <c r="M204" s="125"/>
      <c r="N204" s="125"/>
    </row>
    <row r="205" spans="1:14" s="101" customFormat="1" ht="15">
      <c r="A205" s="118" t="s">
        <v>457</v>
      </c>
      <c r="B205" s="480"/>
      <c r="C205" s="480"/>
      <c r="D205" s="480"/>
      <c r="E205" s="9"/>
      <c r="F205" s="9"/>
      <c r="G205" s="9"/>
      <c r="H205" s="9"/>
      <c r="I205" s="9"/>
      <c r="J205" s="9"/>
      <c r="K205" s="9"/>
      <c r="L205" s="9"/>
      <c r="M205" s="9"/>
      <c r="N205" s="9"/>
    </row>
    <row r="206" spans="1:14" ht="15">
      <c r="A206" s="105" t="s">
        <v>47</v>
      </c>
      <c r="B206" s="459" t="s">
        <v>10</v>
      </c>
      <c r="C206" s="459" t="s">
        <v>11</v>
      </c>
      <c r="D206" s="459" t="s">
        <v>12</v>
      </c>
      <c r="E206" s="8" t="s">
        <v>13</v>
      </c>
      <c r="F206" s="8" t="s">
        <v>48</v>
      </c>
      <c r="G206" s="8" t="s">
        <v>49</v>
      </c>
      <c r="H206" s="8" t="s">
        <v>50</v>
      </c>
      <c r="I206" s="8" t="s">
        <v>51</v>
      </c>
      <c r="J206" s="8" t="s">
        <v>52</v>
      </c>
      <c r="K206" s="8" t="s">
        <v>53</v>
      </c>
      <c r="L206" s="8" t="s">
        <v>54</v>
      </c>
      <c r="M206" s="8" t="s">
        <v>55</v>
      </c>
      <c r="N206" s="8" t="s">
        <v>56</v>
      </c>
    </row>
    <row r="207" spans="1:14">
      <c r="A207" s="440" t="s">
        <v>137</v>
      </c>
      <c r="B207" s="438">
        <v>205.76861479841622</v>
      </c>
      <c r="C207" s="438">
        <v>208.55783574135742</v>
      </c>
      <c r="D207" s="438">
        <v>214.14384105349879</v>
      </c>
      <c r="E207" s="119">
        <v>216.65262346827575</v>
      </c>
      <c r="F207" s="119">
        <v>246.01152615000029</v>
      </c>
      <c r="G207" s="119">
        <v>249.82621364849817</v>
      </c>
      <c r="H207" s="119">
        <v>228.4398147227669</v>
      </c>
      <c r="I207" s="119">
        <v>626.17685897000058</v>
      </c>
      <c r="J207" s="119">
        <v>542.33222794999983</v>
      </c>
      <c r="K207" s="119">
        <v>547.20950411999991</v>
      </c>
      <c r="L207" s="119">
        <v>874.5695070200004</v>
      </c>
      <c r="M207" s="119">
        <v>818.89453016999948</v>
      </c>
      <c r="N207" s="119">
        <v>801.02252333999991</v>
      </c>
    </row>
    <row r="208" spans="1:14">
      <c r="A208" s="440" t="s">
        <v>136</v>
      </c>
      <c r="B208" s="479">
        <v>148.15349291999996</v>
      </c>
      <c r="C208" s="479">
        <v>305.86273173000001</v>
      </c>
      <c r="D208" s="479">
        <v>307.7878758999999</v>
      </c>
      <c r="E208" s="479">
        <v>317.05589917000015</v>
      </c>
      <c r="F208" s="479">
        <v>338.75832861000004</v>
      </c>
      <c r="G208" s="479">
        <v>344.23621813999995</v>
      </c>
      <c r="H208" s="479">
        <v>362.58191856999991</v>
      </c>
      <c r="I208" s="479">
        <v>340.36895276999985</v>
      </c>
      <c r="J208" s="479">
        <v>283.89201858000001</v>
      </c>
      <c r="K208" s="479">
        <v>248.29701874000006</v>
      </c>
      <c r="L208" s="479">
        <v>794.41603659000123</v>
      </c>
      <c r="M208" s="479">
        <v>717.85909790000017</v>
      </c>
      <c r="N208" s="479">
        <v>673.72119815000008</v>
      </c>
    </row>
    <row r="209" spans="1:14">
      <c r="A209" s="440" t="s">
        <v>135</v>
      </c>
      <c r="B209" s="479">
        <v>103.90970923000006</v>
      </c>
      <c r="C209" s="479">
        <v>113.47957514000002</v>
      </c>
      <c r="D209" s="479">
        <v>146.98379560999999</v>
      </c>
      <c r="E209" s="479">
        <v>146.07226596999999</v>
      </c>
      <c r="F209" s="479">
        <v>199.92975507000003</v>
      </c>
      <c r="G209" s="479">
        <v>216.47204158</v>
      </c>
      <c r="H209" s="479">
        <v>214.39093486999988</v>
      </c>
      <c r="I209" s="479">
        <v>255.74508998000007</v>
      </c>
      <c r="J209" s="479">
        <v>246.68344569000007</v>
      </c>
      <c r="K209" s="479">
        <v>1179.1818461199991</v>
      </c>
      <c r="L209" s="479">
        <v>1363.9423574299994</v>
      </c>
      <c r="M209" s="479">
        <v>1214.4401988399986</v>
      </c>
      <c r="N209" s="479">
        <v>1169.9292604</v>
      </c>
    </row>
    <row r="210" spans="1:14" ht="15">
      <c r="A210" s="101" t="s">
        <v>453</v>
      </c>
      <c r="B210" s="503">
        <v>457.8318169484163</v>
      </c>
      <c r="C210" s="503">
        <v>627.90014261135752</v>
      </c>
      <c r="D210" s="503">
        <v>668.91551256349874</v>
      </c>
      <c r="E210" s="478">
        <v>679.78078860827588</v>
      </c>
      <c r="F210" s="478">
        <v>784.69960983000033</v>
      </c>
      <c r="G210" s="478">
        <v>810.53447336849808</v>
      </c>
      <c r="H210" s="478">
        <v>805.41266816276664</v>
      </c>
      <c r="I210" s="478">
        <v>1222.2909017200004</v>
      </c>
      <c r="J210" s="478">
        <v>1072.9076922199999</v>
      </c>
      <c r="K210" s="478">
        <v>1974.6883689799993</v>
      </c>
      <c r="L210" s="478">
        <v>3032.927901040001</v>
      </c>
      <c r="M210" s="478">
        <v>2751.1938269099983</v>
      </c>
      <c r="N210" s="478">
        <v>2644.6729818900003</v>
      </c>
    </row>
    <row r="211" spans="1:14" ht="15">
      <c r="A211" s="101"/>
      <c r="B211" s="502"/>
      <c r="C211" s="502"/>
      <c r="D211" s="502"/>
      <c r="E211" s="125"/>
      <c r="F211" s="125"/>
      <c r="G211" s="125"/>
      <c r="H211" s="125"/>
      <c r="I211" s="125"/>
      <c r="J211" s="125"/>
      <c r="K211" s="125"/>
      <c r="L211" s="125"/>
      <c r="M211" s="125"/>
      <c r="N211" s="125"/>
    </row>
    <row r="212" spans="1:14">
      <c r="A212" s="440" t="s">
        <v>137</v>
      </c>
      <c r="B212" s="438">
        <v>347.50588884095038</v>
      </c>
      <c r="C212" s="438">
        <v>357.35647432163466</v>
      </c>
      <c r="D212" s="438">
        <v>359.51920933604811</v>
      </c>
      <c r="E212" s="119">
        <v>307.78840688931041</v>
      </c>
      <c r="F212" s="119">
        <v>299.90620095999998</v>
      </c>
      <c r="G212" s="119">
        <v>326.86604495633782</v>
      </c>
      <c r="H212" s="119">
        <v>376.26007198143088</v>
      </c>
      <c r="I212" s="119">
        <v>896.90444314999968</v>
      </c>
      <c r="J212" s="119">
        <v>1201.3982691500003</v>
      </c>
      <c r="K212" s="119">
        <v>1236.1091441900003</v>
      </c>
      <c r="L212" s="119">
        <v>1550.0041072799993</v>
      </c>
      <c r="M212" s="119">
        <v>1687.1769816100007</v>
      </c>
      <c r="N212" s="119">
        <v>1672.4312921400003</v>
      </c>
    </row>
    <row r="213" spans="1:14">
      <c r="A213" s="440" t="s">
        <v>136</v>
      </c>
      <c r="B213" s="438">
        <v>527.12353833999975</v>
      </c>
      <c r="C213" s="438">
        <v>753.33364435000033</v>
      </c>
      <c r="D213" s="438">
        <v>808.33943923000004</v>
      </c>
      <c r="E213" s="119">
        <v>840.1793994899997</v>
      </c>
      <c r="F213" s="119">
        <v>835.2973461600003</v>
      </c>
      <c r="G213" s="119">
        <v>817.69212674000016</v>
      </c>
      <c r="H213" s="119">
        <v>796.09369037999898</v>
      </c>
      <c r="I213" s="119">
        <v>841.09911043000045</v>
      </c>
      <c r="J213" s="119">
        <v>890.41145955999968</v>
      </c>
      <c r="K213" s="119">
        <v>868.32270436000022</v>
      </c>
      <c r="L213" s="119">
        <v>1306.8626889599996</v>
      </c>
      <c r="M213" s="119">
        <v>1379.2729433399993</v>
      </c>
      <c r="N213" s="119">
        <v>1479.1065268300001</v>
      </c>
    </row>
    <row r="214" spans="1:14">
      <c r="A214" s="440" t="s">
        <v>135</v>
      </c>
      <c r="B214" s="438">
        <v>120.57920359000003</v>
      </c>
      <c r="C214" s="438">
        <v>140.56991617000017</v>
      </c>
      <c r="D214" s="438">
        <v>159.59211048999981</v>
      </c>
      <c r="E214" s="119">
        <v>170.00145898000014</v>
      </c>
      <c r="F214" s="119">
        <v>172.12467311000009</v>
      </c>
      <c r="G214" s="119">
        <v>162.35225183999987</v>
      </c>
      <c r="H214" s="119">
        <v>174.79958965000023</v>
      </c>
      <c r="I214" s="119">
        <v>201.50286829000009</v>
      </c>
      <c r="J214" s="119">
        <v>218.60749595000001</v>
      </c>
      <c r="K214" s="119">
        <v>251.18524629999993</v>
      </c>
      <c r="L214" s="119">
        <v>323.77426005999985</v>
      </c>
      <c r="M214" s="119">
        <v>476.30002743</v>
      </c>
      <c r="N214" s="119">
        <v>579.74549705999993</v>
      </c>
    </row>
    <row r="215" spans="1:14" ht="15">
      <c r="A215" s="101" t="s">
        <v>454</v>
      </c>
      <c r="B215" s="476">
        <v>995.20863077095021</v>
      </c>
      <c r="C215" s="476">
        <v>1251.2600348416352</v>
      </c>
      <c r="D215" s="476">
        <v>1327.4507590560479</v>
      </c>
      <c r="E215" s="120">
        <v>1317.9692653593102</v>
      </c>
      <c r="F215" s="120">
        <v>1307.3282202300002</v>
      </c>
      <c r="G215" s="120">
        <v>1306.9104235363377</v>
      </c>
      <c r="H215" s="120">
        <v>1347.1533520114299</v>
      </c>
      <c r="I215" s="120">
        <v>1939.5064218700004</v>
      </c>
      <c r="J215" s="120">
        <v>2310.4172246600001</v>
      </c>
      <c r="K215" s="120">
        <v>2355.6170948500007</v>
      </c>
      <c r="L215" s="120">
        <v>3180.6410562999986</v>
      </c>
      <c r="M215" s="120">
        <v>3542.7499523799997</v>
      </c>
      <c r="N215" s="120">
        <v>3731.2833160300006</v>
      </c>
    </row>
    <row r="216" spans="1:14" ht="15">
      <c r="A216" s="101"/>
      <c r="B216" s="502"/>
      <c r="C216" s="502"/>
      <c r="D216" s="502"/>
      <c r="E216" s="125"/>
      <c r="F216" s="125"/>
      <c r="G216" s="125"/>
      <c r="H216" s="125"/>
      <c r="I216" s="125"/>
      <c r="J216" s="125"/>
      <c r="K216" s="125"/>
      <c r="L216" s="125"/>
      <c r="M216" s="125"/>
      <c r="N216" s="125"/>
    </row>
    <row r="217" spans="1:14">
      <c r="A217" s="440" t="s">
        <v>137</v>
      </c>
      <c r="B217" s="438">
        <v>465.21890393760168</v>
      </c>
      <c r="C217" s="438">
        <v>491.15161340899351</v>
      </c>
      <c r="D217" s="438">
        <v>549.80662912484274</v>
      </c>
      <c r="E217" s="119">
        <v>627.02412720747122</v>
      </c>
      <c r="F217" s="119">
        <v>715.9080347400004</v>
      </c>
      <c r="G217" s="119">
        <v>756.7071150685432</v>
      </c>
      <c r="H217" s="119">
        <v>721.35082613180975</v>
      </c>
      <c r="I217" s="119">
        <v>688.43501419000017</v>
      </c>
      <c r="J217" s="119">
        <v>720.29879131999985</v>
      </c>
      <c r="K217" s="119">
        <v>953.46078474000001</v>
      </c>
      <c r="L217" s="119">
        <v>1105.3115687500001</v>
      </c>
      <c r="M217" s="119">
        <v>1064.543039200001</v>
      </c>
      <c r="N217" s="119">
        <v>936.8877872700001</v>
      </c>
    </row>
    <row r="218" spans="1:14">
      <c r="A218" s="440" t="s">
        <v>136</v>
      </c>
      <c r="B218" s="438">
        <v>1580.5563624599999</v>
      </c>
      <c r="C218" s="438">
        <v>1504.4070266999988</v>
      </c>
      <c r="D218" s="438">
        <v>1430.4554637499996</v>
      </c>
      <c r="E218" s="119">
        <v>1377.26465123</v>
      </c>
      <c r="F218" s="119">
        <v>1375.582534899999</v>
      </c>
      <c r="G218" s="119">
        <v>1382.2425459099989</v>
      </c>
      <c r="H218" s="119">
        <v>1237.1009892699965</v>
      </c>
      <c r="I218" s="119">
        <v>1189.4028597099996</v>
      </c>
      <c r="J218" s="119">
        <v>1267.1982933100007</v>
      </c>
      <c r="K218" s="119">
        <v>1985.6787183799995</v>
      </c>
      <c r="L218" s="119">
        <v>2350.4116685100012</v>
      </c>
      <c r="M218" s="119">
        <v>2280.1517181400009</v>
      </c>
      <c r="N218" s="119">
        <v>2201.2321959400001</v>
      </c>
    </row>
    <row r="219" spans="1:14">
      <c r="A219" s="440" t="s">
        <v>135</v>
      </c>
      <c r="B219" s="438">
        <v>197.21002652000001</v>
      </c>
      <c r="C219" s="438">
        <v>191.95495367000024</v>
      </c>
      <c r="D219" s="438">
        <v>193.03959340000006</v>
      </c>
      <c r="E219" s="119">
        <v>193.17907724999989</v>
      </c>
      <c r="F219" s="119">
        <v>200.46268755000011</v>
      </c>
      <c r="G219" s="119">
        <v>204.33363790000007</v>
      </c>
      <c r="H219" s="119">
        <v>199.16081106999985</v>
      </c>
      <c r="I219" s="119">
        <v>237.69464316000006</v>
      </c>
      <c r="J219" s="119">
        <v>244.41061489000003</v>
      </c>
      <c r="K219" s="119">
        <v>378.6090577600001</v>
      </c>
      <c r="L219" s="119">
        <v>445.53367970999989</v>
      </c>
      <c r="M219" s="119">
        <v>457.34708164000006</v>
      </c>
      <c r="N219" s="119">
        <v>436.13536988999999</v>
      </c>
    </row>
    <row r="220" spans="1:14" ht="15">
      <c r="A220" s="101" t="s">
        <v>455</v>
      </c>
      <c r="B220" s="476">
        <v>2242.9852929176018</v>
      </c>
      <c r="C220" s="476">
        <v>2187.5135937789923</v>
      </c>
      <c r="D220" s="476">
        <v>2173.3016862748427</v>
      </c>
      <c r="E220" s="120">
        <v>2197.467855687471</v>
      </c>
      <c r="F220" s="120">
        <v>2291.9532571899995</v>
      </c>
      <c r="G220" s="120">
        <v>2343.2832988785422</v>
      </c>
      <c r="H220" s="120">
        <v>2157.6126264718059</v>
      </c>
      <c r="I220" s="120">
        <v>2115.5325170599999</v>
      </c>
      <c r="J220" s="120">
        <v>2231.9076995200007</v>
      </c>
      <c r="K220" s="120">
        <v>3317.7485608799998</v>
      </c>
      <c r="L220" s="120">
        <v>3901.2569169700009</v>
      </c>
      <c r="M220" s="120">
        <v>3802.041838980002</v>
      </c>
      <c r="N220" s="120">
        <v>3574.2553531000003</v>
      </c>
    </row>
    <row r="221" spans="1:14" ht="15">
      <c r="A221" s="101"/>
      <c r="B221" s="502"/>
      <c r="C221" s="502"/>
      <c r="D221" s="502"/>
      <c r="E221" s="125"/>
      <c r="F221" s="125"/>
      <c r="G221" s="125"/>
      <c r="H221" s="125"/>
      <c r="I221" s="125"/>
      <c r="J221" s="125"/>
      <c r="K221" s="125"/>
      <c r="L221" s="125"/>
      <c r="M221" s="125"/>
      <c r="N221" s="125"/>
    </row>
    <row r="222" spans="1:14">
      <c r="A222" s="440" t="s">
        <v>137</v>
      </c>
      <c r="B222" s="438">
        <v>1018.4934075769683</v>
      </c>
      <c r="C222" s="438">
        <v>1057.0659234719856</v>
      </c>
      <c r="D222" s="438">
        <v>1123.4696795143896</v>
      </c>
      <c r="E222" s="438">
        <v>1151.4651575650573</v>
      </c>
      <c r="F222" s="438">
        <v>1261.8257618500006</v>
      </c>
      <c r="G222" s="438">
        <v>1333.3993736733792</v>
      </c>
      <c r="H222" s="438">
        <v>1326.0507128360075</v>
      </c>
      <c r="I222" s="438">
        <v>2211.5163163100005</v>
      </c>
      <c r="J222" s="438">
        <v>2464.0292884199998</v>
      </c>
      <c r="K222" s="438">
        <v>2736.7794330500001</v>
      </c>
      <c r="L222" s="438">
        <v>3529.8851830499998</v>
      </c>
      <c r="M222" s="438">
        <v>3570.6145509800008</v>
      </c>
      <c r="N222" s="438">
        <v>3410.3416027500002</v>
      </c>
    </row>
    <row r="223" spans="1:14">
      <c r="A223" s="440" t="s">
        <v>136</v>
      </c>
      <c r="B223" s="438">
        <v>2255.8333937199995</v>
      </c>
      <c r="C223" s="438">
        <v>2563.6034027799992</v>
      </c>
      <c r="D223" s="438">
        <v>2546.5827788799998</v>
      </c>
      <c r="E223" s="119">
        <v>2534.4999498899997</v>
      </c>
      <c r="F223" s="119">
        <v>2549.638209669999</v>
      </c>
      <c r="G223" s="119">
        <v>2544.1708907899992</v>
      </c>
      <c r="H223" s="119">
        <v>2395.7765982199953</v>
      </c>
      <c r="I223" s="119">
        <v>2370.87092291</v>
      </c>
      <c r="J223" s="119">
        <v>2441.5017714500004</v>
      </c>
      <c r="K223" s="119">
        <v>3102.2984414799998</v>
      </c>
      <c r="L223" s="119">
        <v>4451.6903940600023</v>
      </c>
      <c r="M223" s="119">
        <v>4377.2837593800004</v>
      </c>
      <c r="N223" s="119">
        <v>4354.0599209200009</v>
      </c>
    </row>
    <row r="224" spans="1:14">
      <c r="A224" s="440" t="s">
        <v>135</v>
      </c>
      <c r="B224" s="438">
        <v>421.69893934000015</v>
      </c>
      <c r="C224" s="438">
        <v>446.00444498000041</v>
      </c>
      <c r="D224" s="438">
        <v>499.61549949999983</v>
      </c>
      <c r="E224" s="119">
        <v>509.25280220000002</v>
      </c>
      <c r="F224" s="119">
        <v>572.51711573000023</v>
      </c>
      <c r="G224" s="119">
        <v>583.15793131999999</v>
      </c>
      <c r="H224" s="119">
        <v>588.35133558999996</v>
      </c>
      <c r="I224" s="119">
        <v>694.9426014300002</v>
      </c>
      <c r="J224" s="119">
        <v>709.70155653000006</v>
      </c>
      <c r="K224" s="119">
        <v>1808.9761501799992</v>
      </c>
      <c r="L224" s="119">
        <v>2133.2502971999993</v>
      </c>
      <c r="M224" s="119">
        <v>2148.0873079099988</v>
      </c>
      <c r="N224" s="119">
        <v>2185.8101273499997</v>
      </c>
    </row>
    <row r="225" spans="1:14" ht="15">
      <c r="A225" s="101" t="s">
        <v>456</v>
      </c>
      <c r="B225" s="476">
        <v>3696.0257406369683</v>
      </c>
      <c r="C225" s="476">
        <v>4066.673771231985</v>
      </c>
      <c r="D225" s="476">
        <v>4169.6679578943895</v>
      </c>
      <c r="E225" s="120">
        <v>4195.2179096550572</v>
      </c>
      <c r="F225" s="120">
        <v>4383.9810872500002</v>
      </c>
      <c r="G225" s="120">
        <v>4460.7281957833784</v>
      </c>
      <c r="H225" s="120">
        <v>4310.1786466460035</v>
      </c>
      <c r="I225" s="120">
        <v>5277.3298406500016</v>
      </c>
      <c r="J225" s="120">
        <v>5615.2326163999996</v>
      </c>
      <c r="K225" s="120">
        <v>7648.0540247099989</v>
      </c>
      <c r="L225" s="120">
        <v>10114.825874310001</v>
      </c>
      <c r="M225" s="120">
        <v>10095.98561827</v>
      </c>
      <c r="N225" s="120">
        <v>9950.2116510200012</v>
      </c>
    </row>
    <row r="226" spans="1:14" ht="15">
      <c r="A226" s="101"/>
      <c r="B226" s="502"/>
      <c r="C226" s="502"/>
      <c r="D226" s="502"/>
      <c r="E226" s="125"/>
      <c r="F226" s="125"/>
      <c r="G226" s="125"/>
      <c r="H226" s="125"/>
      <c r="I226" s="125"/>
      <c r="J226" s="125"/>
      <c r="K226" s="125"/>
      <c r="L226" s="125"/>
      <c r="M226" s="125"/>
      <c r="N226" s="125"/>
    </row>
    <row r="227" spans="1:14" ht="15">
      <c r="A227" s="481" t="s">
        <v>458</v>
      </c>
      <c r="B227" s="480"/>
      <c r="C227" s="480"/>
      <c r="D227" s="480"/>
      <c r="E227" s="480"/>
      <c r="F227" s="480"/>
      <c r="G227" s="480"/>
      <c r="H227" s="480"/>
      <c r="I227" s="480"/>
      <c r="J227" s="480"/>
      <c r="K227" s="480"/>
      <c r="L227" s="480"/>
      <c r="M227" s="480"/>
      <c r="N227" s="480"/>
    </row>
    <row r="228" spans="1:14" ht="15">
      <c r="A228" s="482" t="s">
        <v>47</v>
      </c>
      <c r="B228" s="459" t="s">
        <v>10</v>
      </c>
      <c r="C228" s="459" t="s">
        <v>11</v>
      </c>
      <c r="D228" s="459" t="s">
        <v>12</v>
      </c>
      <c r="E228" s="459" t="s">
        <v>13</v>
      </c>
      <c r="F228" s="459" t="s">
        <v>48</v>
      </c>
      <c r="G228" s="459" t="s">
        <v>49</v>
      </c>
      <c r="H228" s="459" t="s">
        <v>50</v>
      </c>
      <c r="I228" s="459" t="s">
        <v>51</v>
      </c>
      <c r="J228" s="459" t="s">
        <v>52</v>
      </c>
      <c r="K228" s="459" t="s">
        <v>53</v>
      </c>
      <c r="L228" s="459" t="s">
        <v>54</v>
      </c>
      <c r="M228" s="459" t="s">
        <v>55</v>
      </c>
      <c r="N228" s="459" t="s">
        <v>56</v>
      </c>
    </row>
    <row r="229" spans="1:14">
      <c r="A229" s="103" t="s">
        <v>459</v>
      </c>
      <c r="B229" s="382">
        <v>-37.244123068054051</v>
      </c>
      <c r="C229" s="382">
        <v>-8.0782824675929099</v>
      </c>
      <c r="D229" s="382">
        <v>-4.6572210936191922</v>
      </c>
      <c r="E229" s="382">
        <v>-10.349317616139714</v>
      </c>
      <c r="F229" s="382">
        <v>-5.0937797493031596</v>
      </c>
      <c r="G229" s="382">
        <v>14.54484437</v>
      </c>
      <c r="H229" s="382">
        <v>0.4324083301502597</v>
      </c>
      <c r="I229" s="382">
        <v>-9.622856022196558</v>
      </c>
      <c r="J229" s="382">
        <v>26.683862472257768</v>
      </c>
      <c r="K229" s="382">
        <v>-78.81187694619922</v>
      </c>
      <c r="L229" s="382">
        <v>19.422057279461342</v>
      </c>
      <c r="M229" s="382">
        <v>-14.616410540000004</v>
      </c>
      <c r="N229" s="382">
        <v>13.137840430004616</v>
      </c>
    </row>
    <row r="230" spans="1:14">
      <c r="A230" s="103" t="s">
        <v>136</v>
      </c>
      <c r="B230" s="382">
        <v>-94.577659709999978</v>
      </c>
      <c r="C230" s="382">
        <v>-64.692578839999996</v>
      </c>
      <c r="D230" s="382">
        <v>-54.328970690000034</v>
      </c>
      <c r="E230" s="382">
        <v>-23.819544590000106</v>
      </c>
      <c r="F230" s="382">
        <v>-6.4737937399999907</v>
      </c>
      <c r="G230" s="382">
        <v>13.451664739999984</v>
      </c>
      <c r="H230" s="382">
        <v>26.099453880000056</v>
      </c>
      <c r="I230" s="382">
        <v>40.972598729999959</v>
      </c>
      <c r="J230" s="382">
        <v>78.501175660000015</v>
      </c>
      <c r="K230" s="382">
        <v>-176.35289497999997</v>
      </c>
      <c r="L230" s="382">
        <v>28.927485179998143</v>
      </c>
      <c r="M230" s="382">
        <v>9.1933859100000177</v>
      </c>
      <c r="N230" s="382">
        <v>-54.654992030001381</v>
      </c>
    </row>
    <row r="231" spans="1:14">
      <c r="A231" s="103" t="s">
        <v>135</v>
      </c>
      <c r="B231" s="382">
        <v>-15.43509758649364</v>
      </c>
      <c r="C231" s="382">
        <v>-10.733196515026812</v>
      </c>
      <c r="D231" s="382">
        <v>-11.021182654127372</v>
      </c>
      <c r="E231" s="382">
        <v>-18.178969832758455</v>
      </c>
      <c r="F231" s="382">
        <v>-11.091275296778456</v>
      </c>
      <c r="G231" s="382">
        <v>-3.8481174700000054</v>
      </c>
      <c r="H231" s="382">
        <v>17.723426634433302</v>
      </c>
      <c r="I231" s="382">
        <v>-7.1666546481668263</v>
      </c>
      <c r="J231" s="382">
        <v>-4.4873162100000172</v>
      </c>
      <c r="K231" s="382">
        <v>-91.00253889999999</v>
      </c>
      <c r="L231" s="382">
        <v>23.971273770000707</v>
      </c>
      <c r="M231" s="382">
        <v>8.2511569199999997</v>
      </c>
      <c r="N231" s="382">
        <v>-21.523501409996065</v>
      </c>
    </row>
    <row r="232" spans="1:14" ht="15">
      <c r="A232" s="483" t="s">
        <v>139</v>
      </c>
      <c r="B232" s="372">
        <v>-147.25688036454767</v>
      </c>
      <c r="C232" s="372">
        <v>-83.504057822619728</v>
      </c>
      <c r="D232" s="372">
        <v>-70.007374437746591</v>
      </c>
      <c r="E232" s="372">
        <v>-52.347832038898275</v>
      </c>
      <c r="F232" s="372">
        <v>-22.113995066080662</v>
      </c>
      <c r="G232" s="372">
        <v>24.14839164</v>
      </c>
      <c r="H232" s="372">
        <v>44.255288844583674</v>
      </c>
      <c r="I232" s="372">
        <v>24.183088059636617</v>
      </c>
      <c r="J232" s="372">
        <v>100.69772192225776</v>
      </c>
      <c r="K232" s="372">
        <v>-346.16731082619918</v>
      </c>
      <c r="L232" s="372">
        <v>72.320816229460206</v>
      </c>
      <c r="M232" s="372">
        <v>2.8281322900000987</v>
      </c>
      <c r="N232" s="372">
        <v>-63.040653009992809</v>
      </c>
    </row>
    <row r="233" spans="1:14" ht="15">
      <c r="A233" s="483" t="s">
        <v>162</v>
      </c>
      <c r="B233" s="372">
        <v>55.580543345721949</v>
      </c>
      <c r="C233" s="372">
        <v>17.061014776239709</v>
      </c>
      <c r="D233" s="372">
        <v>97.07334550745783</v>
      </c>
      <c r="E233" s="372">
        <v>0.63034128554214064</v>
      </c>
      <c r="F233" s="372">
        <v>-39.438692898342872</v>
      </c>
      <c r="G233" s="372">
        <v>-29.547248690000025</v>
      </c>
      <c r="H233" s="372">
        <v>-29.284636316711925</v>
      </c>
      <c r="I233" s="372">
        <v>-56.509621754821779</v>
      </c>
      <c r="J233" s="372">
        <v>-71.135265281931908</v>
      </c>
      <c r="K233" s="372">
        <v>-142.63322435530421</v>
      </c>
      <c r="L233" s="372">
        <v>-80.077360019046793</v>
      </c>
      <c r="M233" s="372">
        <v>-6.6203420400000113</v>
      </c>
      <c r="N233" s="372">
        <v>35.429333389997026</v>
      </c>
    </row>
    <row r="234" spans="1:14">
      <c r="C234" s="440"/>
      <c r="D234" s="440"/>
    </row>
    <row r="235" spans="1:14" ht="15">
      <c r="A235" s="87" t="s">
        <v>249</v>
      </c>
      <c r="B235" s="87"/>
      <c r="C235" s="440"/>
      <c r="D235" s="440"/>
    </row>
    <row r="236" spans="1:14">
      <c r="A236" s="636" t="s">
        <v>460</v>
      </c>
      <c r="B236" s="636"/>
      <c r="C236" s="636"/>
      <c r="D236" s="636"/>
      <c r="E236" s="636"/>
      <c r="F236" s="636"/>
      <c r="G236" s="636"/>
      <c r="H236" s="636"/>
      <c r="I236" s="636"/>
      <c r="J236" s="636"/>
      <c r="K236" s="636"/>
      <c r="L236" s="636"/>
      <c r="M236" s="636"/>
      <c r="N236" s="636"/>
    </row>
  </sheetData>
  <mergeCells count="1">
    <mergeCell ref="A236:N236"/>
  </mergeCells>
  <printOptions horizontalCentered="1"/>
  <pageMargins left="0.15748031496062992" right="0.15748031496062992" top="0.27559055118110237" bottom="0.19685039370078741" header="0.51181102362204722" footer="0.19685039370078741"/>
  <pageSetup paperSize="9" scale="36" fitToWidth="0" fitToHeight="3" orientation="landscape" verticalDpi="598" r:id="rId1"/>
  <headerFooter alignWithMargins="0">
    <oddHeader xml:space="preserve">&amp;R&amp;"Arial,Regular"&amp;10&amp;B&amp;I&amp;U&amp;K00FF00   </oddHeader>
    <evenHeader xml:space="preserve">&amp;R&amp;"Arial,Regular"&amp;10&amp;B&amp;I&amp;U&amp;K00FF00   </evenHeader>
    <firstHeader xml:space="preserve">&amp;R&amp;"Arial,Regular"&amp;10&amp;B&amp;I&amp;U&amp;K00FF00   </firstHeader>
  </headerFooter>
  <rowBreaks count="1" manualBreakCount="1">
    <brk id="98" max="1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2D46F-D562-4858-9CA3-AF1821020CA0}">
  <sheetPr codeName="Sheet54">
    <tabColor rgb="FF0070C0"/>
  </sheetPr>
  <dimension ref="A1:M69"/>
  <sheetViews>
    <sheetView view="pageBreakPreview" zoomScaleNormal="70" zoomScaleSheetLayoutView="100" workbookViewId="0"/>
  </sheetViews>
  <sheetFormatPr defaultColWidth="9.140625" defaultRowHeight="14.25"/>
  <cols>
    <col min="1" max="1" width="31.28515625" style="74" bestFit="1" customWidth="1"/>
    <col min="2" max="13" width="12.7109375" style="74" customWidth="1"/>
    <col min="14" max="16384" width="9.140625" style="74"/>
  </cols>
  <sheetData>
    <row r="1" spans="1:13">
      <c r="C1" s="384"/>
      <c r="D1" s="384"/>
      <c r="E1" s="384"/>
      <c r="F1" s="384"/>
      <c r="G1" s="384"/>
      <c r="H1" s="384"/>
      <c r="I1" s="384"/>
      <c r="J1" s="384"/>
      <c r="K1" s="384"/>
    </row>
    <row r="2" spans="1:13">
      <c r="C2" s="384"/>
      <c r="D2" s="384"/>
      <c r="E2" s="384"/>
      <c r="F2" s="384"/>
      <c r="G2" s="384"/>
      <c r="H2" s="384"/>
      <c r="I2" s="384"/>
      <c r="J2" s="384"/>
      <c r="K2" s="384"/>
    </row>
    <row r="3" spans="1:13" ht="15" customHeight="1">
      <c r="B3" s="410"/>
    </row>
    <row r="4" spans="1:13" s="103" customFormat="1" ht="15">
      <c r="A4" s="12"/>
      <c r="B4" s="12"/>
      <c r="C4" s="509"/>
      <c r="D4" s="509"/>
      <c r="E4" s="240"/>
      <c r="F4" s="240"/>
      <c r="G4" s="240"/>
      <c r="H4" s="240"/>
      <c r="I4" s="240"/>
      <c r="J4" s="240"/>
      <c r="K4" s="240"/>
      <c r="L4" s="240"/>
      <c r="M4" s="240"/>
    </row>
    <row r="5" spans="1:13" s="103" customFormat="1" ht="15">
      <c r="A5" s="105" t="s">
        <v>47</v>
      </c>
      <c r="B5" s="459" t="s">
        <v>10</v>
      </c>
      <c r="C5" s="459" t="s">
        <v>11</v>
      </c>
      <c r="D5" s="459" t="s">
        <v>12</v>
      </c>
      <c r="E5" s="8" t="s">
        <v>13</v>
      </c>
      <c r="F5" s="8" t="s">
        <v>48</v>
      </c>
      <c r="G5" s="8" t="s">
        <v>49</v>
      </c>
      <c r="H5" s="8" t="s">
        <v>50</v>
      </c>
      <c r="I5" s="8" t="s">
        <v>51</v>
      </c>
      <c r="J5" s="8" t="s">
        <v>52</v>
      </c>
      <c r="K5" s="8" t="s">
        <v>53</v>
      </c>
      <c r="L5" s="8" t="s">
        <v>54</v>
      </c>
      <c r="M5" s="8" t="s">
        <v>55</v>
      </c>
    </row>
    <row r="6" spans="1:13" s="103" customFormat="1" ht="6.75" customHeight="1">
      <c r="A6" s="418"/>
      <c r="B6" s="418"/>
      <c r="C6" s="510"/>
      <c r="D6" s="510"/>
      <c r="E6" s="419"/>
      <c r="F6" s="419"/>
      <c r="G6" s="419"/>
      <c r="H6" s="419"/>
      <c r="I6" s="419"/>
      <c r="J6" s="419"/>
      <c r="K6" s="419"/>
      <c r="L6" s="419"/>
      <c r="M6" s="419"/>
    </row>
    <row r="7" spans="1:13" s="75" customFormat="1" ht="15" customHeight="1">
      <c r="A7" s="420" t="s">
        <v>461</v>
      </c>
      <c r="B7" s="511">
        <v>64198.086812269925</v>
      </c>
      <c r="C7" s="511">
        <v>65052.685882070058</v>
      </c>
      <c r="D7" s="511">
        <v>64454.470026789975</v>
      </c>
      <c r="E7" s="421">
        <v>61886.639383153379</v>
      </c>
      <c r="F7" s="421">
        <v>61340.124371569727</v>
      </c>
      <c r="G7" s="421">
        <v>60122.185453904589</v>
      </c>
      <c r="H7" s="421">
        <v>58461.959875799999</v>
      </c>
      <c r="I7" s="421">
        <v>57389.845151100082</v>
      </c>
      <c r="J7" s="421">
        <v>57759.37959192718</v>
      </c>
      <c r="K7" s="421">
        <v>56862.487736090072</v>
      </c>
      <c r="L7" s="421">
        <v>54571.334906499935</v>
      </c>
      <c r="M7" s="421">
        <v>52687.777197370146</v>
      </c>
    </row>
    <row r="8" spans="1:13" ht="15" customHeight="1">
      <c r="A8" s="114"/>
      <c r="B8" s="586"/>
      <c r="C8" s="468"/>
      <c r="D8" s="454"/>
      <c r="E8" s="454"/>
      <c r="F8" s="468"/>
      <c r="G8" s="77"/>
      <c r="H8" s="77"/>
      <c r="I8" s="77"/>
      <c r="J8" s="77"/>
      <c r="K8" s="77"/>
      <c r="L8" s="77"/>
      <c r="M8" s="77"/>
    </row>
    <row r="9" spans="1:13" ht="15" customHeight="1">
      <c r="A9" s="12" t="s">
        <v>366</v>
      </c>
      <c r="B9" s="509">
        <v>48448.90843074998</v>
      </c>
      <c r="C9" s="509">
        <v>52330.890715290006</v>
      </c>
      <c r="D9" s="509">
        <v>51794.774257039993</v>
      </c>
      <c r="E9" s="240">
        <v>50228.874281160002</v>
      </c>
      <c r="F9" s="240">
        <v>50760.889117459992</v>
      </c>
      <c r="G9" s="240">
        <v>50093.852049070003</v>
      </c>
      <c r="H9" s="240">
        <v>48496.012773269998</v>
      </c>
      <c r="I9" s="240">
        <v>46850.338048330006</v>
      </c>
      <c r="J9" s="240">
        <v>46969.626092570004</v>
      </c>
      <c r="K9" s="240">
        <v>46522.341488520004</v>
      </c>
      <c r="L9" s="240">
        <v>45031.775279209985</v>
      </c>
      <c r="M9" s="240">
        <v>43611.67259504</v>
      </c>
    </row>
    <row r="10" spans="1:13" ht="15" customHeight="1">
      <c r="A10" s="112" t="s">
        <v>337</v>
      </c>
      <c r="B10" s="485">
        <v>35465.287616299989</v>
      </c>
      <c r="C10" s="485">
        <v>36841.132226270005</v>
      </c>
      <c r="D10" s="485">
        <v>37012.027593699997</v>
      </c>
      <c r="E10" s="113">
        <v>37191.402202650002</v>
      </c>
      <c r="F10" s="113">
        <v>40407.248865480004</v>
      </c>
      <c r="G10" s="113">
        <v>41131.601403139997</v>
      </c>
      <c r="H10" s="113">
        <v>39387.048599200003</v>
      </c>
      <c r="I10" s="113">
        <v>37485.611300880002</v>
      </c>
      <c r="J10" s="113">
        <v>37134.696049679995</v>
      </c>
      <c r="K10" s="113">
        <v>36064.167131369999</v>
      </c>
      <c r="L10" s="113">
        <v>33869.511333919989</v>
      </c>
      <c r="M10" s="113">
        <v>31321.550388219999</v>
      </c>
    </row>
    <row r="11" spans="1:13" ht="15" customHeight="1">
      <c r="A11" s="112" t="s">
        <v>367</v>
      </c>
      <c r="B11" s="485">
        <v>12983.620814449998</v>
      </c>
      <c r="C11" s="485">
        <v>15489.758489020003</v>
      </c>
      <c r="D11" s="485">
        <v>14782.74666334</v>
      </c>
      <c r="E11" s="113">
        <v>13037.47207851</v>
      </c>
      <c r="F11" s="113">
        <v>10353.640251979999</v>
      </c>
      <c r="G11" s="113">
        <v>8962.2506459300002</v>
      </c>
      <c r="H11" s="113">
        <v>9108.9641740700008</v>
      </c>
      <c r="I11" s="113">
        <v>9364.7267474499986</v>
      </c>
      <c r="J11" s="113">
        <v>9834.9300428899987</v>
      </c>
      <c r="K11" s="113">
        <v>10458.174357150003</v>
      </c>
      <c r="L11" s="113">
        <v>11162.263945289998</v>
      </c>
      <c r="M11" s="113">
        <v>12290.12220682</v>
      </c>
    </row>
    <row r="12" spans="1:13" ht="15" customHeight="1">
      <c r="A12" s="117" t="s">
        <v>184</v>
      </c>
      <c r="B12" s="417">
        <v>45359.740746549993</v>
      </c>
      <c r="C12" s="417">
        <v>46087.929785460001</v>
      </c>
      <c r="D12" s="417">
        <v>45838.752833949999</v>
      </c>
      <c r="E12" s="111">
        <v>44482.624515930002</v>
      </c>
      <c r="F12" s="111">
        <v>45018.569035100001</v>
      </c>
      <c r="G12" s="111">
        <v>44591.383467219996</v>
      </c>
      <c r="H12" s="111">
        <v>43101.994616750009</v>
      </c>
      <c r="I12" s="111">
        <v>41473.074845440002</v>
      </c>
      <c r="J12" s="111">
        <v>41567.724647029994</v>
      </c>
      <c r="K12" s="111">
        <v>40730.235283720001</v>
      </c>
      <c r="L12" s="111">
        <v>39341.355313469983</v>
      </c>
      <c r="M12" s="111">
        <v>37921.705691629999</v>
      </c>
    </row>
    <row r="13" spans="1:13" ht="15" customHeight="1">
      <c r="A13" s="115" t="s">
        <v>337</v>
      </c>
      <c r="B13" s="485">
        <v>33778.303421649995</v>
      </c>
      <c r="C13" s="485">
        <v>34090.943019910002</v>
      </c>
      <c r="D13" s="485">
        <v>34370.74039852</v>
      </c>
      <c r="E13" s="113">
        <v>34492.962115540002</v>
      </c>
      <c r="F13" s="113">
        <v>37567.032554390003</v>
      </c>
      <c r="G13" s="113">
        <v>38290.775860319998</v>
      </c>
      <c r="H13" s="113">
        <v>36519.808865360006</v>
      </c>
      <c r="I13" s="113">
        <v>34625.896249260004</v>
      </c>
      <c r="J13" s="113">
        <v>34224.457019979993</v>
      </c>
      <c r="K13" s="113">
        <v>32920.920772619997</v>
      </c>
      <c r="L13" s="113">
        <v>30893.685094899985</v>
      </c>
      <c r="M13" s="113">
        <v>28445.13742906</v>
      </c>
    </row>
    <row r="14" spans="1:13" ht="15" customHeight="1">
      <c r="A14" s="115" t="s">
        <v>367</v>
      </c>
      <c r="B14" s="485">
        <v>11581.437324899998</v>
      </c>
      <c r="C14" s="485">
        <v>11996.986765550002</v>
      </c>
      <c r="D14" s="485">
        <v>11468.012435429999</v>
      </c>
      <c r="E14" s="113">
        <v>9989.6624003899997</v>
      </c>
      <c r="F14" s="113">
        <v>7451.5364807099995</v>
      </c>
      <c r="G14" s="113">
        <v>6300.6076069000001</v>
      </c>
      <c r="H14" s="113">
        <v>6582.1857513900004</v>
      </c>
      <c r="I14" s="113">
        <v>6847.1785961799987</v>
      </c>
      <c r="J14" s="113">
        <v>7343.2676270499996</v>
      </c>
      <c r="K14" s="113">
        <v>7809.3145111000022</v>
      </c>
      <c r="L14" s="113">
        <v>8447.6702185699996</v>
      </c>
      <c r="M14" s="113">
        <v>9476.568262570001</v>
      </c>
    </row>
    <row r="15" spans="1:13" ht="15" customHeight="1">
      <c r="A15" s="115"/>
      <c r="B15" s="485"/>
      <c r="C15" s="485"/>
      <c r="D15" s="485"/>
      <c r="E15" s="113"/>
      <c r="F15" s="113"/>
      <c r="G15" s="113"/>
      <c r="H15" s="113"/>
      <c r="I15" s="113"/>
      <c r="J15" s="113"/>
      <c r="K15" s="113"/>
      <c r="L15" s="113"/>
      <c r="M15" s="113"/>
    </row>
    <row r="16" spans="1:13" ht="15" customHeight="1">
      <c r="A16" s="495" t="s">
        <v>144</v>
      </c>
      <c r="B16" s="485">
        <v>30143.297242524943</v>
      </c>
      <c r="C16" s="485">
        <v>30266.438777722771</v>
      </c>
      <c r="D16" s="485">
        <v>30225.760286010987</v>
      </c>
      <c r="E16" s="485">
        <v>29780.572914844957</v>
      </c>
      <c r="F16" s="485">
        <v>30006.457786801566</v>
      </c>
      <c r="G16" s="485">
        <v>29094.962230026493</v>
      </c>
      <c r="H16" s="485">
        <v>28640.000991975008</v>
      </c>
      <c r="I16" s="485">
        <v>28155.885226797393</v>
      </c>
      <c r="J16" s="485">
        <v>27938.68</v>
      </c>
      <c r="K16" s="485">
        <v>27312.489030838395</v>
      </c>
      <c r="L16" s="485">
        <v>26987.591272362097</v>
      </c>
      <c r="M16" s="485">
        <v>26549.169947692219</v>
      </c>
    </row>
    <row r="17" spans="1:13" ht="15" customHeight="1">
      <c r="A17" s="495" t="s">
        <v>137</v>
      </c>
      <c r="B17" s="485">
        <v>15216.443504025043</v>
      </c>
      <c r="C17" s="485">
        <v>15821.491007737231</v>
      </c>
      <c r="D17" s="485">
        <v>15612.992547939004</v>
      </c>
      <c r="E17" s="485">
        <v>14702.051601085053</v>
      </c>
      <c r="F17" s="485">
        <v>15012.111248298428</v>
      </c>
      <c r="G17" s="485">
        <v>15496.421237193503</v>
      </c>
      <c r="H17" s="485">
        <v>14461.993624774994</v>
      </c>
      <c r="I17" s="485">
        <v>13317.189618642609</v>
      </c>
      <c r="J17" s="485">
        <v>13629.044647030001</v>
      </c>
      <c r="K17" s="485">
        <v>13417.746252881607</v>
      </c>
      <c r="L17" s="485">
        <v>12353.764041107886</v>
      </c>
      <c r="M17" s="485">
        <v>11372.53574393778</v>
      </c>
    </row>
    <row r="18" spans="1:13" ht="15" customHeight="1">
      <c r="A18" s="117" t="s">
        <v>146</v>
      </c>
      <c r="B18" s="417">
        <v>3089.1676841999943</v>
      </c>
      <c r="C18" s="417">
        <v>6242.9609298300002</v>
      </c>
      <c r="D18" s="417">
        <v>5956.0214230900019</v>
      </c>
      <c r="E18" s="111">
        <v>5746.249765229999</v>
      </c>
      <c r="F18" s="111">
        <v>5742.32008236</v>
      </c>
      <c r="G18" s="111">
        <v>5502.4685818500038</v>
      </c>
      <c r="H18" s="111">
        <v>5394.01815652</v>
      </c>
      <c r="I18" s="111">
        <v>5377.2632028899998</v>
      </c>
      <c r="J18" s="111">
        <v>5401.9014455399993</v>
      </c>
      <c r="K18" s="111">
        <v>5792.1062048000003</v>
      </c>
      <c r="L18" s="111">
        <v>5690.4199657399986</v>
      </c>
      <c r="M18" s="111">
        <v>5689.9669034099998</v>
      </c>
    </row>
    <row r="19" spans="1:13" ht="15" customHeight="1">
      <c r="A19" s="115" t="s">
        <v>132</v>
      </c>
      <c r="B19" s="485">
        <v>2663.042895210001</v>
      </c>
      <c r="C19" s="485">
        <v>2506.6289428900004</v>
      </c>
      <c r="D19" s="485">
        <v>2498.5367923300005</v>
      </c>
      <c r="E19" s="113">
        <v>2361.3621429999994</v>
      </c>
      <c r="F19" s="113">
        <v>2335.1077761500001</v>
      </c>
      <c r="G19" s="113">
        <v>2279.8018591599998</v>
      </c>
      <c r="H19" s="113">
        <v>2236.5312504600001</v>
      </c>
      <c r="I19" s="113">
        <v>2181.3105972600001</v>
      </c>
      <c r="J19" s="113">
        <v>2213.6676068299998</v>
      </c>
      <c r="K19" s="113">
        <v>2131.9751806399995</v>
      </c>
      <c r="L19" s="113">
        <v>2102.0165905699992</v>
      </c>
      <c r="M19" s="113">
        <v>2048.6562229900001</v>
      </c>
    </row>
    <row r="20" spans="1:13" ht="15" customHeight="1">
      <c r="A20" s="115" t="s">
        <v>151</v>
      </c>
      <c r="B20" s="485"/>
      <c r="C20" s="485">
        <v>3302.6284637099993</v>
      </c>
      <c r="D20" s="485">
        <v>3038.9012887000008</v>
      </c>
      <c r="E20" s="113">
        <v>2955.1807274799994</v>
      </c>
      <c r="F20" s="113">
        <v>2977.9898279600002</v>
      </c>
      <c r="G20" s="113">
        <v>2772.4974012200046</v>
      </c>
      <c r="H20" s="113">
        <v>2676.7595850200005</v>
      </c>
      <c r="I20" s="113">
        <v>2697.9232271199999</v>
      </c>
      <c r="J20" s="113">
        <v>2683.8092098399998</v>
      </c>
      <c r="K20" s="113">
        <v>2583.2722159300001</v>
      </c>
      <c r="L20" s="113">
        <v>2547.9173926100002</v>
      </c>
      <c r="M20" s="113">
        <v>2577.27616683</v>
      </c>
    </row>
    <row r="21" spans="1:13" ht="15" customHeight="1">
      <c r="A21" s="115" t="s">
        <v>153</v>
      </c>
      <c r="B21" s="582">
        <v>0</v>
      </c>
      <c r="C21" s="498">
        <v>0</v>
      </c>
      <c r="D21" s="498">
        <v>0</v>
      </c>
      <c r="E21" s="116">
        <v>0</v>
      </c>
      <c r="F21" s="116">
        <v>0</v>
      </c>
      <c r="G21" s="116">
        <v>0</v>
      </c>
      <c r="H21" s="116">
        <v>0</v>
      </c>
      <c r="I21" s="116">
        <v>0</v>
      </c>
      <c r="J21" s="116">
        <v>0</v>
      </c>
      <c r="K21" s="113">
        <v>551.87918067999999</v>
      </c>
      <c r="L21" s="113">
        <v>520.08266942</v>
      </c>
      <c r="M21" s="113">
        <v>516.0787851</v>
      </c>
    </row>
    <row r="22" spans="1:13" ht="15" customHeight="1">
      <c r="A22" s="115" t="s">
        <v>134</v>
      </c>
      <c r="B22" s="485">
        <v>426.12478899000007</v>
      </c>
      <c r="C22" s="485">
        <v>433.70352323000009</v>
      </c>
      <c r="D22" s="485">
        <v>418.58334206000006</v>
      </c>
      <c r="E22" s="113">
        <v>429.70689475</v>
      </c>
      <c r="F22" s="113">
        <v>429.22247824999999</v>
      </c>
      <c r="G22" s="113">
        <v>450.16932147</v>
      </c>
      <c r="H22" s="113">
        <v>480.72732103999999</v>
      </c>
      <c r="I22" s="113">
        <v>498.02937851000002</v>
      </c>
      <c r="J22" s="113">
        <v>504.42462886999999</v>
      </c>
      <c r="K22" s="113">
        <v>524.97962755000003</v>
      </c>
      <c r="L22" s="113">
        <v>520.40331314000014</v>
      </c>
      <c r="M22" s="113">
        <v>547.95572849000007</v>
      </c>
    </row>
    <row r="23" spans="1:13" ht="15" customHeight="1">
      <c r="A23" s="115"/>
      <c r="B23" s="485"/>
      <c r="C23" s="485"/>
      <c r="D23" s="485"/>
      <c r="E23" s="113"/>
      <c r="F23" s="113"/>
      <c r="G23" s="113"/>
      <c r="H23" s="113"/>
      <c r="I23" s="113"/>
      <c r="J23" s="113"/>
      <c r="K23" s="113"/>
      <c r="L23" s="113"/>
      <c r="M23" s="113"/>
    </row>
    <row r="24" spans="1:13" ht="15" customHeight="1">
      <c r="A24" s="12" t="s">
        <v>462</v>
      </c>
      <c r="B24" s="509">
        <v>15749.178381519947</v>
      </c>
      <c r="C24" s="509">
        <v>12721.795166780048</v>
      </c>
      <c r="D24" s="509">
        <v>12659.695769749978</v>
      </c>
      <c r="E24" s="240">
        <v>11657.765101993375</v>
      </c>
      <c r="F24" s="240">
        <v>10579.235254109737</v>
      </c>
      <c r="G24" s="240">
        <v>10028.333404834584</v>
      </c>
      <c r="H24" s="240">
        <v>9965.9471025300008</v>
      </c>
      <c r="I24" s="240">
        <v>10539.507102770074</v>
      </c>
      <c r="J24" s="240">
        <v>10789.753499357179</v>
      </c>
      <c r="K24" s="240">
        <v>10340.146247570068</v>
      </c>
      <c r="L24" s="240">
        <v>9539.5596272899511</v>
      </c>
      <c r="M24" s="240">
        <v>9076.1046023301424</v>
      </c>
    </row>
    <row r="25" spans="1:13" ht="15" customHeight="1">
      <c r="A25" s="407" t="s">
        <v>145</v>
      </c>
      <c r="B25" s="485">
        <v>5261.6800351599213</v>
      </c>
      <c r="C25" s="485">
        <v>4820.7353387199646</v>
      </c>
      <c r="D25" s="485">
        <v>4729.3610103199308</v>
      </c>
      <c r="E25" s="113">
        <v>4416.5583786898733</v>
      </c>
      <c r="F25" s="113">
        <v>4018.2496656299172</v>
      </c>
      <c r="G25" s="113">
        <v>3892.6513815499466</v>
      </c>
      <c r="H25" s="113">
        <v>3914.2334336199351</v>
      </c>
      <c r="I25" s="113">
        <v>4153.1670033999635</v>
      </c>
      <c r="J25" s="113">
        <v>4402.4910218099267</v>
      </c>
      <c r="K25" s="113">
        <v>4117.4318415499665</v>
      </c>
      <c r="L25" s="113">
        <v>3946.5604421499884</v>
      </c>
      <c r="M25" s="113">
        <v>3524.9808363399402</v>
      </c>
    </row>
    <row r="26" spans="1:13" ht="15" customHeight="1">
      <c r="A26" s="407" t="s">
        <v>147</v>
      </c>
      <c r="B26" s="485">
        <v>2825.4248973100025</v>
      </c>
      <c r="C26" s="485">
        <v>2463.2466996799913</v>
      </c>
      <c r="D26" s="485">
        <v>2210.5939905700225</v>
      </c>
      <c r="E26" s="113">
        <v>2127.6479865600186</v>
      </c>
      <c r="F26" s="113">
        <v>1877.1294326000097</v>
      </c>
      <c r="G26" s="113">
        <v>1544.9181846599888</v>
      </c>
      <c r="H26" s="113">
        <v>1615.7433490599972</v>
      </c>
      <c r="I26" s="113">
        <v>1736.6560114899601</v>
      </c>
      <c r="J26" s="113">
        <v>1818.3191001599646</v>
      </c>
      <c r="K26" s="113">
        <v>1719.2574573299928</v>
      </c>
      <c r="L26" s="113">
        <v>1380.1179225100109</v>
      </c>
      <c r="M26" s="113">
        <v>1288.6974134799889</v>
      </c>
    </row>
    <row r="27" spans="1:13" ht="15" customHeight="1">
      <c r="A27" s="407" t="s">
        <v>148</v>
      </c>
      <c r="B27" s="485">
        <v>6826.0650960300236</v>
      </c>
      <c r="C27" s="485">
        <v>4670.6376282900928</v>
      </c>
      <c r="D27" s="485">
        <v>4931.7803704500266</v>
      </c>
      <c r="E27" s="113">
        <v>4391.0180343434831</v>
      </c>
      <c r="F27" s="113">
        <v>4012.9632483298092</v>
      </c>
      <c r="G27" s="113">
        <v>3967.8360846146506</v>
      </c>
      <c r="H27" s="113">
        <v>3795.8742108100682</v>
      </c>
      <c r="I27" s="113">
        <v>3972.0753224601499</v>
      </c>
      <c r="J27" s="113">
        <v>3869.3799590872877</v>
      </c>
      <c r="K27" s="113">
        <v>3799.8217869001087</v>
      </c>
      <c r="L27" s="113">
        <v>3511.3405291799513</v>
      </c>
      <c r="M27" s="113">
        <v>3574.9590234002121</v>
      </c>
    </row>
    <row r="28" spans="1:13" ht="15" customHeight="1">
      <c r="A28" s="407" t="s">
        <v>149</v>
      </c>
      <c r="B28" s="485">
        <v>836.00835302000007</v>
      </c>
      <c r="C28" s="485">
        <v>767.1755000899999</v>
      </c>
      <c r="D28" s="485">
        <v>787.96039841000004</v>
      </c>
      <c r="E28" s="113">
        <v>722.5407024000001</v>
      </c>
      <c r="F28" s="113">
        <v>670.8929075499999</v>
      </c>
      <c r="G28" s="113">
        <v>622.92775400999994</v>
      </c>
      <c r="H28" s="113">
        <v>640.09610903999999</v>
      </c>
      <c r="I28" s="113">
        <v>677.60876541999994</v>
      </c>
      <c r="J28" s="113">
        <v>699.56341829999997</v>
      </c>
      <c r="K28" s="113">
        <v>703.6351617900001</v>
      </c>
      <c r="L28" s="113">
        <v>701.54073344999995</v>
      </c>
      <c r="M28" s="113">
        <v>687.46732911000004</v>
      </c>
    </row>
    <row r="29" spans="1:13" ht="15" customHeight="1">
      <c r="A29" s="407"/>
      <c r="G29" s="417"/>
      <c r="H29" s="417"/>
      <c r="I29" s="417"/>
      <c r="J29" s="417"/>
      <c r="K29" s="417"/>
      <c r="L29" s="417"/>
      <c r="M29" s="417"/>
    </row>
    <row r="30" spans="1:13" ht="15" customHeight="1">
      <c r="A30" s="422" t="s">
        <v>463</v>
      </c>
      <c r="B30" s="512">
        <v>7574.0377686299926</v>
      </c>
      <c r="C30" s="512">
        <v>7191.9434479999709</v>
      </c>
      <c r="D30" s="512">
        <v>7104.0813519399617</v>
      </c>
      <c r="E30" s="428">
        <v>6743.3004024699712</v>
      </c>
      <c r="F30" s="428">
        <v>6526.2385315099618</v>
      </c>
      <c r="G30" s="428">
        <v>6357.9101425199806</v>
      </c>
      <c r="H30" s="428">
        <v>6292.9833698899729</v>
      </c>
      <c r="I30" s="428">
        <v>6488.1312818499591</v>
      </c>
      <c r="J30" s="428">
        <v>5081.9566915159885</v>
      </c>
      <c r="K30" s="428">
        <v>4979.7684650534957</v>
      </c>
      <c r="L30" s="428">
        <v>4822.5470164405488</v>
      </c>
      <c r="M30" s="428">
        <v>4806.9340996424044</v>
      </c>
    </row>
    <row r="31" spans="1:13" ht="15" customHeight="1">
      <c r="A31" s="407" t="s">
        <v>33</v>
      </c>
      <c r="B31" s="410">
        <v>1867.6270386900001</v>
      </c>
      <c r="C31" s="410">
        <v>1938.2076403000001</v>
      </c>
      <c r="D31" s="410">
        <v>1954.8276014499997</v>
      </c>
      <c r="E31" s="410">
        <v>1932.94441542</v>
      </c>
      <c r="F31" s="410">
        <v>2147.6240670799998</v>
      </c>
      <c r="G31" s="410">
        <v>2381.4586229099996</v>
      </c>
      <c r="H31" s="410">
        <v>2341.4964557900007</v>
      </c>
      <c r="I31" s="410">
        <v>2265.9584461399995</v>
      </c>
      <c r="J31" s="410">
        <v>1366.7660299260131</v>
      </c>
      <c r="K31" s="410">
        <v>1430.6997318735309</v>
      </c>
      <c r="L31" s="410">
        <v>1344.9995636605697</v>
      </c>
      <c r="M31" s="410">
        <v>1349.8171103524257</v>
      </c>
    </row>
    <row r="32" spans="1:13" ht="15" customHeight="1">
      <c r="A32" s="407" t="s">
        <v>145</v>
      </c>
      <c r="B32" s="410">
        <v>1887.8802249799853</v>
      </c>
      <c r="C32" s="410">
        <v>1797.0304587599703</v>
      </c>
      <c r="D32" s="410">
        <v>1788.9305461499644</v>
      </c>
      <c r="E32" s="410">
        <v>1705.4213291399674</v>
      </c>
      <c r="F32" s="410">
        <v>1657.3878144999619</v>
      </c>
      <c r="G32" s="410">
        <v>1656.2816150799802</v>
      </c>
      <c r="H32" s="410">
        <v>1687.105436829976</v>
      </c>
      <c r="I32" s="410">
        <v>1816.7043527099627</v>
      </c>
      <c r="J32" s="410">
        <v>1856.2548605099769</v>
      </c>
      <c r="K32" s="410">
        <v>1724.2919834099678</v>
      </c>
      <c r="L32" s="410">
        <v>1743.2553843799769</v>
      </c>
      <c r="M32" s="410">
        <v>1629.4748103199806</v>
      </c>
    </row>
    <row r="33" spans="1:13" ht="15" customHeight="1">
      <c r="A33" s="407" t="s">
        <v>147</v>
      </c>
      <c r="B33" s="410">
        <v>1814.6460177600047</v>
      </c>
      <c r="C33" s="410">
        <v>1569.9121334099998</v>
      </c>
      <c r="D33" s="410">
        <v>1378.5886511300021</v>
      </c>
      <c r="E33" s="410">
        <v>1255.261627130003</v>
      </c>
      <c r="F33" s="410">
        <v>1019.668013270001</v>
      </c>
      <c r="G33" s="410">
        <v>738.54942330000108</v>
      </c>
      <c r="H33" s="410">
        <v>730.37138141000014</v>
      </c>
      <c r="I33" s="410">
        <v>722.69193809000114</v>
      </c>
      <c r="J33" s="410">
        <v>718.86928336999949</v>
      </c>
      <c r="K33" s="410">
        <v>704.39500098999861</v>
      </c>
      <c r="L33" s="410">
        <v>690.17320401999871</v>
      </c>
      <c r="M33" s="410">
        <v>686.71323735000033</v>
      </c>
    </row>
    <row r="34" spans="1:13" ht="15" customHeight="1">
      <c r="A34" s="407" t="s">
        <v>148</v>
      </c>
      <c r="B34" s="410">
        <v>2003.8844872000032</v>
      </c>
      <c r="C34" s="410">
        <v>1886.7932155300002</v>
      </c>
      <c r="D34" s="410">
        <v>1981.7345532099957</v>
      </c>
      <c r="E34" s="410">
        <v>1849.673030780001</v>
      </c>
      <c r="F34" s="410">
        <v>1701.5586366599989</v>
      </c>
      <c r="G34" s="410">
        <v>1581.62048123</v>
      </c>
      <c r="H34" s="410">
        <v>1534.010095859996</v>
      </c>
      <c r="I34" s="410">
        <v>1682.7765449099957</v>
      </c>
      <c r="J34" s="410">
        <v>1140.0665177099991</v>
      </c>
      <c r="K34" s="410">
        <v>1120.3817487799984</v>
      </c>
      <c r="L34" s="410">
        <v>1044.1188643800035</v>
      </c>
      <c r="M34" s="410">
        <v>1140.9289416199979</v>
      </c>
    </row>
    <row r="35" spans="1:13" ht="15" customHeight="1">
      <c r="G35" s="417"/>
      <c r="H35" s="417"/>
      <c r="I35" s="417"/>
      <c r="J35" s="417"/>
      <c r="K35" s="417"/>
      <c r="L35" s="417"/>
      <c r="M35" s="417"/>
    </row>
    <row r="36" spans="1:13" ht="15" customHeight="1">
      <c r="A36" s="87" t="s">
        <v>249</v>
      </c>
      <c r="B36" s="87"/>
      <c r="C36" s="376"/>
      <c r="D36" s="376"/>
      <c r="E36" s="376"/>
      <c r="F36" s="376"/>
      <c r="G36" s="373"/>
      <c r="H36" s="376"/>
      <c r="I36" s="373"/>
      <c r="J36" s="373"/>
      <c r="K36" s="103"/>
      <c r="L36" s="124"/>
      <c r="M36" s="124"/>
    </row>
    <row r="37" spans="1:13" ht="15" customHeight="1">
      <c r="A37" s="633" t="s">
        <v>464</v>
      </c>
      <c r="B37" s="633"/>
      <c r="C37" s="633"/>
      <c r="D37" s="633"/>
      <c r="E37" s="633"/>
      <c r="F37" s="633"/>
      <c r="G37" s="633"/>
      <c r="H37" s="633"/>
      <c r="I37" s="633"/>
      <c r="J37" s="633"/>
      <c r="K37" s="633"/>
      <c r="L37" s="633"/>
      <c r="M37" s="633"/>
    </row>
    <row r="38" spans="1:13" ht="15" customHeight="1">
      <c r="A38" s="633" t="s">
        <v>465</v>
      </c>
      <c r="B38" s="633"/>
      <c r="C38" s="633"/>
      <c r="D38" s="633"/>
      <c r="E38" s="633"/>
      <c r="F38" s="633"/>
      <c r="G38" s="633"/>
      <c r="H38" s="633"/>
      <c r="I38" s="633"/>
      <c r="J38" s="633"/>
      <c r="K38" s="633"/>
      <c r="L38" s="633"/>
      <c r="M38" s="633"/>
    </row>
    <row r="39" spans="1:13" ht="15" customHeight="1"/>
    <row r="40" spans="1:13" ht="15" customHeight="1"/>
    <row r="41" spans="1:13" ht="15" customHeight="1"/>
    <row r="42" spans="1:13" ht="15" customHeight="1"/>
    <row r="43" spans="1:13" ht="15" customHeight="1"/>
    <row r="44" spans="1:13" ht="15" customHeight="1"/>
    <row r="45" spans="1:13" ht="15" customHeight="1"/>
    <row r="46" spans="1:13" ht="15" customHeight="1"/>
    <row r="47" spans="1:13" ht="15" customHeight="1"/>
    <row r="48" spans="1:1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sheetData>
  <mergeCells count="2">
    <mergeCell ref="A37:M37"/>
    <mergeCell ref="A38:M38"/>
  </mergeCells>
  <pageMargins left="0.7" right="0.7" top="0.75" bottom="0.75" header="0.3" footer="0.3"/>
  <pageSetup paperSize="9" scale="48"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BE0FA-2212-4EDF-BE98-BF207DFE8CD8}">
  <sheetPr codeName="Sheet55">
    <tabColor rgb="FF0070C0"/>
  </sheetPr>
  <dimension ref="A2:N112"/>
  <sheetViews>
    <sheetView view="pageBreakPreview" zoomScaleNormal="100" zoomScaleSheetLayoutView="100" workbookViewId="0"/>
  </sheetViews>
  <sheetFormatPr defaultColWidth="9.140625" defaultRowHeight="14.25"/>
  <cols>
    <col min="1" max="1" width="37.140625" style="74" customWidth="1"/>
    <col min="2" max="14" width="12.7109375" style="74" customWidth="1"/>
    <col min="15" max="16384" width="9.140625" style="74"/>
  </cols>
  <sheetData>
    <row r="2" spans="1:14">
      <c r="C2" s="578"/>
    </row>
    <row r="3" spans="1:14" ht="15" customHeight="1">
      <c r="C3" s="578"/>
      <c r="D3" s="374"/>
      <c r="E3" s="374"/>
      <c r="F3" s="374"/>
    </row>
    <row r="4" spans="1:14" s="103" customFormat="1" ht="36" customHeight="1">
      <c r="A4" s="624" t="s">
        <v>466</v>
      </c>
      <c r="B4" s="624"/>
      <c r="C4" s="624"/>
      <c r="D4" s="624"/>
      <c r="E4" s="624"/>
      <c r="F4" s="624"/>
      <c r="G4" s="624"/>
      <c r="H4" s="624"/>
      <c r="I4" s="624"/>
      <c r="J4" s="624"/>
      <c r="K4" s="624"/>
      <c r="L4" s="624"/>
      <c r="M4" s="624"/>
      <c r="N4" s="624"/>
    </row>
    <row r="5" spans="1:14" s="103" customFormat="1" ht="15">
      <c r="A5" s="105" t="s">
        <v>47</v>
      </c>
      <c r="B5" s="8" t="s">
        <v>10</v>
      </c>
      <c r="C5" s="8" t="s">
        <v>11</v>
      </c>
      <c r="D5" s="8" t="s">
        <v>12</v>
      </c>
      <c r="E5" s="8" t="s">
        <v>13</v>
      </c>
      <c r="F5" s="8" t="s">
        <v>48</v>
      </c>
      <c r="G5" s="8" t="s">
        <v>49</v>
      </c>
      <c r="H5" s="8" t="s">
        <v>50</v>
      </c>
      <c r="I5" s="8" t="s">
        <v>51</v>
      </c>
      <c r="J5" s="8" t="s">
        <v>52</v>
      </c>
      <c r="K5" s="8"/>
      <c r="L5" s="8"/>
      <c r="M5" s="8"/>
      <c r="N5" s="8"/>
    </row>
    <row r="6" spans="1:14" s="103" customFormat="1">
      <c r="A6" s="127" t="s">
        <v>197</v>
      </c>
      <c r="B6" s="268">
        <v>4645.4886882946703</v>
      </c>
      <c r="C6" s="268">
        <v>4533.3418012931024</v>
      </c>
      <c r="D6" s="268">
        <v>4379.8719842139899</v>
      </c>
      <c r="E6" s="268">
        <v>4206.3214466343225</v>
      </c>
      <c r="F6" s="268">
        <v>4540.3108488696698</v>
      </c>
      <c r="G6" s="268">
        <v>4477.890565672521</v>
      </c>
      <c r="H6" s="268">
        <v>4366.2766495541582</v>
      </c>
      <c r="I6" s="268">
        <v>4283.1754238783888</v>
      </c>
      <c r="J6" s="268">
        <v>4668.3151602178041</v>
      </c>
      <c r="K6" s="268"/>
      <c r="L6" s="569"/>
      <c r="M6" s="268"/>
      <c r="N6" s="268"/>
    </row>
    <row r="7" spans="1:14" s="103" customFormat="1">
      <c r="A7" s="127" t="s">
        <v>467</v>
      </c>
      <c r="B7" s="268">
        <v>6045.4886882946703</v>
      </c>
      <c r="C7" s="268">
        <v>5933.3418012931015</v>
      </c>
      <c r="D7" s="268">
        <v>5779.8719842139917</v>
      </c>
      <c r="E7" s="268">
        <v>5606.3214466343215</v>
      </c>
      <c r="F7" s="268">
        <v>5940.3108488696698</v>
      </c>
      <c r="G7" s="268">
        <v>5477.8905656725219</v>
      </c>
      <c r="H7" s="268">
        <v>5366.2766495541582</v>
      </c>
      <c r="I7" s="268">
        <v>5283.3256096375526</v>
      </c>
      <c r="J7" s="268">
        <v>5682.841320517804</v>
      </c>
      <c r="K7" s="268"/>
      <c r="L7" s="570"/>
      <c r="M7" s="268"/>
      <c r="N7" s="268"/>
    </row>
    <row r="8" spans="1:14" s="103" customFormat="1">
      <c r="A8" s="127" t="s">
        <v>468</v>
      </c>
      <c r="B8" s="268">
        <v>31521.205985579643</v>
      </c>
      <c r="C8" s="268">
        <v>32339.713287924409</v>
      </c>
      <c r="D8" s="268">
        <v>31915.874975078357</v>
      </c>
      <c r="E8" s="268">
        <v>32631.867638381256</v>
      </c>
      <c r="F8" s="268">
        <v>32821.999999999993</v>
      </c>
      <c r="G8" s="268">
        <v>33160.25999185496</v>
      </c>
      <c r="H8" s="268">
        <v>33535.278540244013</v>
      </c>
      <c r="I8" s="268">
        <v>34276.91027733298</v>
      </c>
      <c r="J8" s="268">
        <v>33967.222942095956</v>
      </c>
      <c r="K8" s="268"/>
      <c r="L8" s="268"/>
      <c r="M8" s="268"/>
      <c r="N8" s="268"/>
    </row>
    <row r="9" spans="1:14" s="103" customFormat="1" ht="15">
      <c r="A9" s="362" t="s">
        <v>469</v>
      </c>
      <c r="B9" s="477">
        <v>0.14737661656790332</v>
      </c>
      <c r="C9" s="477">
        <v>0.1401787876389691</v>
      </c>
      <c r="D9" s="477">
        <v>0.13723176906896745</v>
      </c>
      <c r="E9" s="129">
        <v>0.12890225877500472</v>
      </c>
      <c r="F9" s="129">
        <v>0.13833132803819606</v>
      </c>
      <c r="G9" s="129">
        <v>0.13503786058289077</v>
      </c>
      <c r="H9" s="129">
        <v>0.13019950451028484</v>
      </c>
      <c r="I9" s="129">
        <v>0.12495803703494288</v>
      </c>
      <c r="J9" s="129">
        <v>0.13743587952938918</v>
      </c>
      <c r="K9" s="129"/>
      <c r="L9" s="129"/>
      <c r="M9" s="129"/>
      <c r="N9" s="129"/>
    </row>
    <row r="10" spans="1:14" s="103" customFormat="1" ht="15">
      <c r="A10" s="362" t="s">
        <v>470</v>
      </c>
      <c r="B10" s="477">
        <v>0.19179116087945261</v>
      </c>
      <c r="C10" s="477">
        <v>0.18346921472271063</v>
      </c>
      <c r="D10" s="477">
        <v>0.18109708691136397</v>
      </c>
      <c r="E10" s="129">
        <v>0.17180510502071986</v>
      </c>
      <c r="F10" s="129">
        <v>0.18098564526444674</v>
      </c>
      <c r="G10" s="129">
        <v>0.16519443957972699</v>
      </c>
      <c r="H10" s="129">
        <v>0.16001884830371568</v>
      </c>
      <c r="I10" s="129">
        <v>0.15413657668939226</v>
      </c>
      <c r="J10" s="129">
        <v>0.16730367773089261</v>
      </c>
      <c r="K10" s="129"/>
      <c r="L10" s="129"/>
      <c r="M10" s="129"/>
      <c r="N10" s="129"/>
    </row>
    <row r="11" spans="1:14" s="103" customFormat="1">
      <c r="A11" s="169"/>
      <c r="B11" s="590"/>
      <c r="C11" s="513"/>
      <c r="D11" s="513"/>
      <c r="E11" s="383"/>
      <c r="F11" s="383"/>
      <c r="G11" s="184"/>
      <c r="H11" s="184"/>
      <c r="I11" s="184"/>
      <c r="J11" s="184"/>
      <c r="K11" s="184"/>
      <c r="L11" s="184"/>
      <c r="M11" s="184"/>
      <c r="N11" s="184"/>
    </row>
    <row r="12" spans="1:14" s="103" customFormat="1" ht="36" customHeight="1">
      <c r="A12" s="624" t="s">
        <v>471</v>
      </c>
      <c r="B12" s="624"/>
      <c r="C12" s="624"/>
      <c r="D12" s="624"/>
      <c r="E12" s="624"/>
      <c r="F12" s="624"/>
      <c r="G12" s="624"/>
      <c r="H12" s="624"/>
      <c r="I12" s="624"/>
      <c r="J12" s="624"/>
      <c r="K12" s="624"/>
      <c r="L12" s="624"/>
      <c r="M12" s="624"/>
      <c r="N12" s="624"/>
    </row>
    <row r="13" spans="1:14" s="103" customFormat="1" ht="15">
      <c r="A13" s="105" t="s">
        <v>47</v>
      </c>
      <c r="B13" s="459" t="s">
        <v>10</v>
      </c>
      <c r="C13" s="459" t="s">
        <v>11</v>
      </c>
      <c r="D13" s="459" t="s">
        <v>12</v>
      </c>
      <c r="E13" s="8" t="s">
        <v>13</v>
      </c>
      <c r="F13" s="8" t="s">
        <v>48</v>
      </c>
      <c r="G13" s="8" t="s">
        <v>49</v>
      </c>
      <c r="H13" s="8" t="s">
        <v>50</v>
      </c>
      <c r="I13" s="8" t="s">
        <v>51</v>
      </c>
      <c r="J13" s="8" t="s">
        <v>52</v>
      </c>
      <c r="K13" s="8"/>
      <c r="L13" s="8"/>
      <c r="M13" s="8"/>
      <c r="N13" s="8"/>
    </row>
    <row r="14" spans="1:14" s="103" customFormat="1">
      <c r="A14" s="127" t="s">
        <v>197</v>
      </c>
      <c r="B14" s="268">
        <v>4606.0653882946699</v>
      </c>
      <c r="C14" s="268">
        <v>4493.9185012931021</v>
      </c>
      <c r="D14" s="268">
        <v>4340.4486842139922</v>
      </c>
      <c r="E14" s="268">
        <v>4166.8981466343221</v>
      </c>
      <c r="F14" s="268">
        <v>4042.7397759174196</v>
      </c>
      <c r="G14" s="268">
        <v>3977.5464275493709</v>
      </c>
      <c r="H14" s="268">
        <v>3868.7048621335957</v>
      </c>
      <c r="I14" s="268">
        <v>3794.6036364578249</v>
      </c>
      <c r="J14" s="268">
        <v>3753.4307602178037</v>
      </c>
      <c r="K14" s="268"/>
      <c r="L14" s="268"/>
      <c r="M14" s="268"/>
      <c r="N14" s="268"/>
    </row>
    <row r="15" spans="1:14" s="103" customFormat="1">
      <c r="A15" s="127" t="s">
        <v>467</v>
      </c>
      <c r="B15" s="268">
        <v>6006.0653882946699</v>
      </c>
      <c r="C15" s="268">
        <v>5893.9185012931011</v>
      </c>
      <c r="D15" s="268">
        <v>5740.4486842139913</v>
      </c>
      <c r="E15" s="268">
        <v>5566.8981466343221</v>
      </c>
      <c r="F15" s="268">
        <v>5442.7397759174191</v>
      </c>
      <c r="G15" s="268">
        <v>4977.5464275493723</v>
      </c>
      <c r="H15" s="268">
        <v>4868.7048621335944</v>
      </c>
      <c r="I15" s="268">
        <v>4794.6888222169891</v>
      </c>
      <c r="J15" s="268">
        <v>4767.8919205178036</v>
      </c>
      <c r="K15" s="268"/>
      <c r="L15" s="268"/>
      <c r="M15" s="268"/>
      <c r="N15" s="268"/>
    </row>
    <row r="16" spans="1:14" s="103" customFormat="1">
      <c r="A16" s="127" t="s">
        <v>468</v>
      </c>
      <c r="B16" s="268">
        <v>31521.205985579643</v>
      </c>
      <c r="C16" s="268">
        <v>32339.713287924409</v>
      </c>
      <c r="D16" s="268">
        <v>31915.874975078357</v>
      </c>
      <c r="E16" s="268">
        <v>32631.867638381256</v>
      </c>
      <c r="F16" s="268">
        <v>32423.925030308688</v>
      </c>
      <c r="G16" s="268">
        <v>32761.95274185497</v>
      </c>
      <c r="H16" s="268">
        <v>33136.971290244008</v>
      </c>
      <c r="I16" s="268">
        <v>33878.603027332974</v>
      </c>
      <c r="J16" s="268">
        <v>33170.608442095952</v>
      </c>
      <c r="K16" s="268"/>
      <c r="L16" s="268"/>
      <c r="M16" s="268"/>
      <c r="N16" s="268"/>
    </row>
    <row r="17" spans="1:14" s="103" customFormat="1" ht="15">
      <c r="A17" s="362" t="s">
        <v>469</v>
      </c>
      <c r="B17" s="477">
        <v>0.14612592520736223</v>
      </c>
      <c r="C17" s="477">
        <v>0.13895975085750445</v>
      </c>
      <c r="D17" s="477">
        <v>0.13599654365118455</v>
      </c>
      <c r="E17" s="129">
        <v>0.12769413607614849</v>
      </c>
      <c r="F17" s="129">
        <v>0.12468384910643655</v>
      </c>
      <c r="G17" s="129">
        <v>0.12140748931817681</v>
      </c>
      <c r="H17" s="129">
        <v>0.11674889742481073</v>
      </c>
      <c r="I17" s="129">
        <v>0.1120059063060059</v>
      </c>
      <c r="J17" s="129">
        <v>0.11315531841298464</v>
      </c>
      <c r="K17" s="462"/>
      <c r="L17" s="587"/>
      <c r="M17" s="129"/>
      <c r="N17" s="129"/>
    </row>
    <row r="18" spans="1:14" s="103" customFormat="1" ht="15">
      <c r="A18" s="362" t="s">
        <v>470</v>
      </c>
      <c r="B18" s="477">
        <v>0.19054046951891154</v>
      </c>
      <c r="C18" s="477">
        <v>0.18225017794124598</v>
      </c>
      <c r="D18" s="477">
        <v>0.17986186149358099</v>
      </c>
      <c r="E18" s="129">
        <v>0.17059698232186365</v>
      </c>
      <c r="F18" s="129">
        <v>0.16786184185997677</v>
      </c>
      <c r="G18" s="129">
        <v>0.1519307004307566</v>
      </c>
      <c r="H18" s="129">
        <v>0.14692667050011929</v>
      </c>
      <c r="I18" s="129">
        <v>0.14152557643385338</v>
      </c>
      <c r="J18" s="129">
        <v>0.14373845233622537</v>
      </c>
      <c r="K18" s="129"/>
      <c r="L18" s="571"/>
      <c r="M18" s="129"/>
      <c r="N18" s="129"/>
    </row>
    <row r="19" spans="1:14" ht="15" customHeight="1">
      <c r="C19" s="469"/>
      <c r="D19" s="469"/>
      <c r="E19" s="469"/>
      <c r="F19" s="77"/>
      <c r="G19" s="77"/>
      <c r="H19" s="77"/>
      <c r="I19" s="77"/>
      <c r="J19" s="77"/>
      <c r="K19" s="77"/>
      <c r="L19" s="77"/>
      <c r="M19" s="77"/>
      <c r="N19" s="77"/>
    </row>
    <row r="20" spans="1:14" s="103" customFormat="1" ht="36" customHeight="1">
      <c r="A20" s="624" t="s">
        <v>472</v>
      </c>
      <c r="B20" s="624"/>
      <c r="C20" s="624"/>
      <c r="D20" s="624"/>
      <c r="E20" s="624"/>
      <c r="F20" s="624"/>
      <c r="G20" s="624"/>
      <c r="H20" s="624"/>
      <c r="I20" s="624"/>
      <c r="J20" s="624"/>
      <c r="K20" s="624"/>
      <c r="L20" s="624"/>
      <c r="M20" s="624"/>
      <c r="N20" s="624"/>
    </row>
    <row r="21" spans="1:14" s="103" customFormat="1" ht="15">
      <c r="A21" s="105" t="s">
        <v>47</v>
      </c>
      <c r="B21" s="459" t="s">
        <v>10</v>
      </c>
      <c r="C21" s="459" t="s">
        <v>11</v>
      </c>
      <c r="D21" s="459" t="s">
        <v>12</v>
      </c>
      <c r="E21" s="8" t="s">
        <v>13</v>
      </c>
      <c r="F21" s="8" t="s">
        <v>48</v>
      </c>
      <c r="G21" s="8" t="s">
        <v>49</v>
      </c>
      <c r="H21" s="8" t="s">
        <v>50</v>
      </c>
      <c r="I21" s="8" t="s">
        <v>51</v>
      </c>
      <c r="J21" s="8" t="s">
        <v>52</v>
      </c>
      <c r="K21" s="8"/>
      <c r="L21" s="8"/>
      <c r="M21" s="8"/>
      <c r="N21" s="8"/>
    </row>
    <row r="22" spans="1:14" s="103" customFormat="1">
      <c r="A22" s="74" t="s">
        <v>347</v>
      </c>
      <c r="B22" s="268">
        <v>27811.109197423219</v>
      </c>
      <c r="C22" s="268">
        <v>28873.250842583235</v>
      </c>
      <c r="D22" s="268">
        <v>28405.549528616892</v>
      </c>
      <c r="E22" s="268">
        <v>29031.651953318778</v>
      </c>
      <c r="F22" s="268">
        <v>29321.021469529151</v>
      </c>
      <c r="G22" s="268">
        <v>29645.439001311806</v>
      </c>
      <c r="H22" s="268">
        <v>29494.932766279257</v>
      </c>
      <c r="I22" s="268">
        <v>30168.91027733298</v>
      </c>
      <c r="J22" s="268">
        <v>29586.830123525098</v>
      </c>
      <c r="K22" s="268"/>
      <c r="L22" s="268"/>
      <c r="M22" s="268"/>
      <c r="N22" s="268"/>
    </row>
    <row r="23" spans="1:14" s="103" customFormat="1">
      <c r="A23" s="74" t="s">
        <v>348</v>
      </c>
      <c r="B23" s="268">
        <v>370.98111250613658</v>
      </c>
      <c r="C23" s="268">
        <v>340.59671355460534</v>
      </c>
      <c r="D23" s="268">
        <v>384.45971467489852</v>
      </c>
      <c r="E23" s="268">
        <v>474.34995327594044</v>
      </c>
      <c r="F23" s="268">
        <v>374.80298908240951</v>
      </c>
      <c r="G23" s="268">
        <v>446.46937835278629</v>
      </c>
      <c r="H23" s="268">
        <v>972.68747454166748</v>
      </c>
      <c r="I23" s="268">
        <v>1040</v>
      </c>
      <c r="J23" s="268">
        <v>1375.7145881250001</v>
      </c>
      <c r="K23" s="268"/>
      <c r="L23" s="268"/>
      <c r="M23" s="268"/>
      <c r="N23" s="268"/>
    </row>
    <row r="24" spans="1:14" s="103" customFormat="1">
      <c r="A24" s="74" t="s">
        <v>473</v>
      </c>
      <c r="B24" s="268">
        <v>3339.1639230468595</v>
      </c>
      <c r="C24" s="268">
        <v>3125.8657317865664</v>
      </c>
      <c r="D24" s="268">
        <v>3125.8657317865664</v>
      </c>
      <c r="E24" s="268">
        <v>3125.8657317865664</v>
      </c>
      <c r="F24" s="268">
        <v>3125.8657317865664</v>
      </c>
      <c r="G24" s="268">
        <v>3068.3516121903699</v>
      </c>
      <c r="H24" s="268">
        <v>3068</v>
      </c>
      <c r="I24" s="268">
        <v>3068</v>
      </c>
      <c r="J24" s="268">
        <v>3004.6782304458543</v>
      </c>
      <c r="K24" s="268"/>
      <c r="L24" s="268"/>
      <c r="M24" s="268"/>
      <c r="N24" s="268"/>
    </row>
    <row r="25" spans="1:14" ht="15" customHeight="1">
      <c r="A25" s="75" t="s">
        <v>474</v>
      </c>
      <c r="B25" s="427">
        <v>31521.254232976215</v>
      </c>
      <c r="C25" s="427">
        <v>32339.713287924405</v>
      </c>
      <c r="D25" s="427">
        <v>31915.874975078357</v>
      </c>
      <c r="E25" s="427">
        <v>32631.867638381285</v>
      </c>
      <c r="F25" s="427">
        <v>32821.690190398127</v>
      </c>
      <c r="G25" s="427">
        <v>33160.25999185496</v>
      </c>
      <c r="H25" s="427">
        <v>33535.620240820921</v>
      </c>
      <c r="I25" s="427">
        <v>34276.91027733298</v>
      </c>
      <c r="J25" s="427">
        <v>33967.222942095956</v>
      </c>
    </row>
    <row r="26" spans="1:14" ht="15" customHeight="1"/>
    <row r="27" spans="1:14" s="103" customFormat="1" ht="36" customHeight="1">
      <c r="A27" s="624" t="s">
        <v>475</v>
      </c>
      <c r="B27" s="624"/>
      <c r="C27" s="624"/>
      <c r="D27" s="624"/>
      <c r="E27" s="624"/>
      <c r="F27" s="624"/>
      <c r="G27" s="624"/>
      <c r="H27" s="624"/>
      <c r="I27" s="624"/>
      <c r="J27" s="624"/>
      <c r="K27" s="624"/>
      <c r="L27" s="624"/>
      <c r="M27" s="624"/>
      <c r="N27" s="624"/>
    </row>
    <row r="28" spans="1:14" s="103" customFormat="1" ht="15">
      <c r="A28" s="105" t="s">
        <v>47</v>
      </c>
      <c r="B28" s="459" t="s">
        <v>10</v>
      </c>
      <c r="C28" s="459" t="s">
        <v>11</v>
      </c>
      <c r="D28" s="459" t="s">
        <v>12</v>
      </c>
      <c r="E28" s="8" t="s">
        <v>13</v>
      </c>
      <c r="F28" s="8" t="s">
        <v>48</v>
      </c>
      <c r="G28" s="8" t="s">
        <v>49</v>
      </c>
      <c r="H28" s="8" t="s">
        <v>50</v>
      </c>
      <c r="I28" s="8" t="s">
        <v>51</v>
      </c>
      <c r="J28" s="8" t="s">
        <v>52</v>
      </c>
      <c r="K28" s="8"/>
      <c r="L28" s="8"/>
      <c r="M28" s="8"/>
      <c r="N28" s="8"/>
    </row>
    <row r="29" spans="1:14" s="103" customFormat="1">
      <c r="A29" s="74" t="s">
        <v>347</v>
      </c>
      <c r="B29" s="268">
        <v>27811.833659608637</v>
      </c>
      <c r="C29" s="268">
        <v>28873.250842583235</v>
      </c>
      <c r="D29" s="268">
        <v>28405.549528616892</v>
      </c>
      <c r="E29" s="268">
        <v>29031.651953318778</v>
      </c>
      <c r="F29" s="268">
        <v>28923.63924983779</v>
      </c>
      <c r="G29" s="268">
        <v>29247.131751311819</v>
      </c>
      <c r="H29" s="268">
        <v>29096.318266279253</v>
      </c>
      <c r="I29" s="268">
        <v>29770.603027332974</v>
      </c>
      <c r="J29" s="268">
        <v>28790.215623525099</v>
      </c>
      <c r="K29" s="268"/>
      <c r="L29" s="268"/>
      <c r="M29" s="268"/>
      <c r="N29" s="268"/>
    </row>
    <row r="30" spans="1:14" s="103" customFormat="1">
      <c r="A30" s="74" t="s">
        <v>348</v>
      </c>
      <c r="B30" s="268">
        <v>370.98111250613658</v>
      </c>
      <c r="C30" s="268">
        <v>340.59671355460534</v>
      </c>
      <c r="D30" s="268">
        <v>384.45971467489852</v>
      </c>
      <c r="E30" s="268">
        <v>474.34995327594044</v>
      </c>
      <c r="F30" s="268">
        <v>374.80298908240951</v>
      </c>
      <c r="G30" s="268">
        <v>446.46937835278629</v>
      </c>
      <c r="H30" s="268">
        <v>972.68747454166748</v>
      </c>
      <c r="I30" s="268">
        <v>1040</v>
      </c>
      <c r="J30" s="268">
        <v>1375.7145881250001</v>
      </c>
      <c r="K30" s="268"/>
      <c r="L30" s="268"/>
      <c r="M30" s="268"/>
      <c r="N30" s="268"/>
    </row>
    <row r="31" spans="1:14" s="103" customFormat="1">
      <c r="A31" s="74" t="s">
        <v>473</v>
      </c>
      <c r="B31" s="268">
        <v>3339.1639230468595</v>
      </c>
      <c r="C31" s="268">
        <v>3125.8657317865664</v>
      </c>
      <c r="D31" s="268">
        <v>3125.8657317865664</v>
      </c>
      <c r="E31" s="268">
        <v>3125.8657317865664</v>
      </c>
      <c r="F31" s="268">
        <v>3125.8657317865664</v>
      </c>
      <c r="G31" s="268">
        <v>3068.3516121903699</v>
      </c>
      <c r="H31" s="268">
        <v>3068</v>
      </c>
      <c r="I31" s="268">
        <v>3068</v>
      </c>
      <c r="J31" s="268">
        <v>3004.6782304458543</v>
      </c>
      <c r="K31" s="268"/>
      <c r="L31" s="556"/>
      <c r="M31" s="556"/>
      <c r="N31" s="268"/>
    </row>
    <row r="32" spans="1:14" ht="15" customHeight="1">
      <c r="A32" s="75" t="s">
        <v>474</v>
      </c>
      <c r="B32" s="427">
        <v>31521.978695161633</v>
      </c>
      <c r="C32" s="427">
        <v>32339.713287924405</v>
      </c>
      <c r="D32" s="427">
        <v>31915.874975078357</v>
      </c>
      <c r="E32" s="427">
        <v>32631.867638381285</v>
      </c>
      <c r="F32" s="427">
        <v>32424.307970706766</v>
      </c>
      <c r="G32" s="427">
        <v>32761.952741854977</v>
      </c>
      <c r="H32" s="427">
        <v>33137.005740820925</v>
      </c>
      <c r="I32" s="427">
        <v>33878.603027332974</v>
      </c>
      <c r="J32" s="427">
        <v>33170.608442095952</v>
      </c>
      <c r="L32" s="556"/>
      <c r="M32" s="556"/>
    </row>
    <row r="33" spans="1:14" ht="15" customHeight="1"/>
    <row r="34" spans="1:14" s="103" customFormat="1" ht="15">
      <c r="A34" s="624" t="s">
        <v>476</v>
      </c>
      <c r="B34" s="624"/>
      <c r="C34" s="624"/>
      <c r="D34" s="624"/>
      <c r="E34" s="624"/>
      <c r="F34" s="624"/>
      <c r="G34" s="624"/>
      <c r="H34" s="624"/>
      <c r="I34" s="624"/>
      <c r="J34" s="624"/>
      <c r="K34" s="624"/>
      <c r="L34" s="624"/>
      <c r="M34" s="624"/>
      <c r="N34" s="624"/>
    </row>
    <row r="35" spans="1:14" s="103" customFormat="1" ht="15">
      <c r="A35" s="105" t="s">
        <v>47</v>
      </c>
      <c r="B35" s="459" t="s">
        <v>10</v>
      </c>
      <c r="C35" s="459" t="s">
        <v>11</v>
      </c>
      <c r="D35" s="459" t="s">
        <v>12</v>
      </c>
      <c r="E35" s="460" t="s">
        <v>13</v>
      </c>
      <c r="F35" s="8" t="s">
        <v>48</v>
      </c>
      <c r="G35" s="8" t="s">
        <v>49</v>
      </c>
      <c r="H35" s="8" t="s">
        <v>50</v>
      </c>
      <c r="I35" s="8" t="s">
        <v>51</v>
      </c>
      <c r="J35" s="8" t="s">
        <v>52</v>
      </c>
      <c r="K35" s="8" t="s">
        <v>53</v>
      </c>
      <c r="L35" s="8" t="s">
        <v>54</v>
      </c>
      <c r="M35" s="8" t="s">
        <v>55</v>
      </c>
      <c r="N35" s="8" t="s">
        <v>56</v>
      </c>
    </row>
    <row r="36" spans="1:14" s="103" customFormat="1">
      <c r="A36" s="127" t="s">
        <v>197</v>
      </c>
      <c r="B36" s="268">
        <v>4645.4886882946703</v>
      </c>
      <c r="C36" s="268">
        <v>4533.3418012931043</v>
      </c>
      <c r="D36" s="268">
        <v>4379.8719842139899</v>
      </c>
      <c r="E36" s="268">
        <v>4206.3214466343225</v>
      </c>
      <c r="F36" s="268">
        <v>4540.3108488696698</v>
      </c>
      <c r="G36" s="268">
        <v>4546.127565672522</v>
      </c>
      <c r="H36" s="268">
        <v>4445.3665449704476</v>
      </c>
      <c r="I36" s="268">
        <v>4328</v>
      </c>
      <c r="J36" s="268">
        <v>4661.8948828562006</v>
      </c>
      <c r="K36" s="268">
        <v>5328.3923772702647</v>
      </c>
      <c r="L36" s="268">
        <v>4876.9844795462668</v>
      </c>
      <c r="M36" s="268">
        <v>7086</v>
      </c>
      <c r="N36" s="268">
        <v>7827.4276436418777</v>
      </c>
    </row>
    <row r="37" spans="1:14" s="103" customFormat="1">
      <c r="A37" s="127" t="s">
        <v>467</v>
      </c>
      <c r="B37" s="268">
        <v>6045.4886882946703</v>
      </c>
      <c r="C37" s="268">
        <v>5933.3418012931043</v>
      </c>
      <c r="D37" s="268">
        <v>5779.8719842139917</v>
      </c>
      <c r="E37" s="268">
        <v>5606.3214466343215</v>
      </c>
      <c r="F37" s="268">
        <v>5540.3108488696698</v>
      </c>
      <c r="G37" s="268">
        <v>5546.127565672522</v>
      </c>
      <c r="H37" s="268">
        <v>5445.3665449704486</v>
      </c>
      <c r="I37" s="268">
        <v>5328</v>
      </c>
      <c r="J37" s="268">
        <v>5676.1890431562006</v>
      </c>
      <c r="K37" s="268">
        <v>6343.0991623015298</v>
      </c>
      <c r="L37" s="268">
        <v>5891.5606398462669</v>
      </c>
      <c r="M37" s="268">
        <v>8100</v>
      </c>
      <c r="N37" s="268">
        <v>8342.2558036418777</v>
      </c>
    </row>
    <row r="38" spans="1:14" s="103" customFormat="1">
      <c r="A38" s="127" t="s">
        <v>468</v>
      </c>
      <c r="B38" s="268">
        <v>32213.055985579642</v>
      </c>
      <c r="C38" s="268">
        <v>32770.519800338981</v>
      </c>
      <c r="D38" s="268">
        <v>32462.074975078358</v>
      </c>
      <c r="E38" s="268">
        <v>33936.867638381256</v>
      </c>
      <c r="F38" s="268">
        <v>34285.999999999993</v>
      </c>
      <c r="G38" s="268">
        <v>34735.569290985251</v>
      </c>
      <c r="H38" s="268">
        <v>36029</v>
      </c>
      <c r="I38" s="268">
        <v>35566</v>
      </c>
      <c r="J38" s="268">
        <v>35396.325249536298</v>
      </c>
      <c r="K38" s="268">
        <v>38439.483129523869</v>
      </c>
      <c r="L38" s="268">
        <v>38109.043328329091</v>
      </c>
      <c r="M38" s="268">
        <v>44296</v>
      </c>
      <c r="N38" s="268">
        <v>45368.844597432799</v>
      </c>
    </row>
    <row r="39" spans="1:14" s="103" customFormat="1" ht="15">
      <c r="A39" s="362" t="s">
        <v>469</v>
      </c>
      <c r="B39" s="477">
        <v>0.14421136232384316</v>
      </c>
      <c r="C39" s="477">
        <v>0.1383359748003207</v>
      </c>
      <c r="D39" s="477">
        <v>0.1349227363801139</v>
      </c>
      <c r="E39" s="129">
        <v>0.12394548287294314</v>
      </c>
      <c r="F39" s="129">
        <v>0.13242462955345247</v>
      </c>
      <c r="G39" s="129">
        <v>0.13087816490321222</v>
      </c>
      <c r="H39" s="129">
        <v>0.12338301215605339</v>
      </c>
      <c r="I39" s="129">
        <v>0.12168925378170163</v>
      </c>
      <c r="J39" s="129">
        <v>0.13170561774395698</v>
      </c>
      <c r="K39" s="129">
        <v>0.13861769054791828</v>
      </c>
      <c r="L39" s="129">
        <v>0.12797446625800932</v>
      </c>
      <c r="M39" s="129">
        <v>0.15996929745349467</v>
      </c>
      <c r="N39" s="129">
        <v>0.17252869701876414</v>
      </c>
    </row>
    <row r="40" spans="1:14" s="103" customFormat="1" ht="15">
      <c r="A40" s="362" t="s">
        <v>470</v>
      </c>
      <c r="B40" s="477">
        <v>0.18767200140840309</v>
      </c>
      <c r="C40" s="477">
        <v>0.18105729898223125</v>
      </c>
      <c r="D40" s="477">
        <v>0.17804998567255143</v>
      </c>
      <c r="E40" s="129">
        <v>0.1651985535722747</v>
      </c>
      <c r="F40" s="129">
        <v>0.161591053166589</v>
      </c>
      <c r="G40" s="129">
        <v>0.15966709856434916</v>
      </c>
      <c r="H40" s="129">
        <v>0.15113843140166111</v>
      </c>
      <c r="I40" s="129">
        <v>0.14980599448911883</v>
      </c>
      <c r="J40" s="129">
        <v>0.16036096976565556</v>
      </c>
      <c r="K40" s="129">
        <v>0.1650152043129228</v>
      </c>
      <c r="L40" s="129">
        <v>0.15459744263552955</v>
      </c>
      <c r="M40" s="129">
        <v>0.18286075492143761</v>
      </c>
      <c r="N40" s="129">
        <v>0.18387631154516826</v>
      </c>
    </row>
    <row r="41" spans="1:14" s="103" customFormat="1">
      <c r="A41" s="169"/>
      <c r="B41" s="588"/>
      <c r="C41" s="513"/>
      <c r="D41" s="513"/>
      <c r="E41" s="383"/>
      <c r="F41" s="383"/>
      <c r="G41" s="184"/>
      <c r="H41" s="184"/>
      <c r="I41" s="184"/>
      <c r="J41" s="184"/>
      <c r="K41" s="184"/>
      <c r="L41" s="184"/>
      <c r="M41" s="184"/>
      <c r="N41" s="184"/>
    </row>
    <row r="42" spans="1:14" s="103" customFormat="1" ht="15">
      <c r="A42" s="624" t="s">
        <v>477</v>
      </c>
      <c r="B42" s="624"/>
      <c r="C42" s="624"/>
      <c r="D42" s="624"/>
      <c r="E42" s="624"/>
      <c r="F42" s="624"/>
      <c r="G42" s="624"/>
      <c r="H42" s="624"/>
      <c r="I42" s="624"/>
      <c r="J42" s="624"/>
      <c r="K42" s="624"/>
      <c r="L42" s="624"/>
      <c r="M42" s="624"/>
      <c r="N42" s="624"/>
    </row>
    <row r="43" spans="1:14" s="103" customFormat="1" ht="15">
      <c r="A43" s="105" t="s">
        <v>47</v>
      </c>
      <c r="B43" s="459" t="s">
        <v>10</v>
      </c>
      <c r="C43" s="459" t="s">
        <v>11</v>
      </c>
      <c r="D43" s="459" t="s">
        <v>12</v>
      </c>
      <c r="E43" s="460" t="s">
        <v>13</v>
      </c>
      <c r="F43" s="460" t="s">
        <v>48</v>
      </c>
      <c r="G43" s="460" t="s">
        <v>49</v>
      </c>
      <c r="H43" s="460" t="s">
        <v>50</v>
      </c>
      <c r="I43" s="460" t="s">
        <v>51</v>
      </c>
      <c r="J43" s="460" t="s">
        <v>52</v>
      </c>
      <c r="K43" s="460" t="s">
        <v>53</v>
      </c>
      <c r="L43" s="460" t="s">
        <v>54</v>
      </c>
      <c r="M43" s="460" t="s">
        <v>55</v>
      </c>
      <c r="N43" s="460" t="s">
        <v>56</v>
      </c>
    </row>
    <row r="44" spans="1:14" s="103" customFormat="1">
      <c r="A44" s="127" t="s">
        <v>197</v>
      </c>
      <c r="B44" s="492">
        <v>4606.0653882946699</v>
      </c>
      <c r="C44" s="492">
        <v>4493.9185012931039</v>
      </c>
      <c r="D44" s="492">
        <v>4340.4486842139922</v>
      </c>
      <c r="E44" s="128">
        <v>4166.8981466343221</v>
      </c>
      <c r="F44" s="128">
        <v>4042.7397759174196</v>
      </c>
      <c r="G44" s="128">
        <v>4046.2910217570161</v>
      </c>
      <c r="H44" s="128">
        <v>3948.022406847298</v>
      </c>
      <c r="I44" s="128">
        <v>3840</v>
      </c>
      <c r="J44" s="128">
        <v>3747.0104828562016</v>
      </c>
      <c r="K44" s="128">
        <v>4413.6886020015327</v>
      </c>
      <c r="L44" s="128">
        <v>3962.1000795462669</v>
      </c>
      <c r="M44" s="128">
        <v>6171</v>
      </c>
      <c r="N44" s="128">
        <v>6554.4741436418781</v>
      </c>
    </row>
    <row r="45" spans="1:14" s="103" customFormat="1">
      <c r="A45" s="127" t="s">
        <v>467</v>
      </c>
      <c r="B45" s="492">
        <v>6006.0653882946699</v>
      </c>
      <c r="C45" s="492">
        <v>5893.9185012931011</v>
      </c>
      <c r="D45" s="492">
        <v>5740.4486842139913</v>
      </c>
      <c r="E45" s="128">
        <v>5566.8981466343221</v>
      </c>
      <c r="F45" s="128">
        <v>5042.7397759174191</v>
      </c>
      <c r="G45" s="128">
        <v>5046.2910217570161</v>
      </c>
      <c r="H45" s="128">
        <v>4948.022406847299</v>
      </c>
      <c r="I45" s="128">
        <v>4840</v>
      </c>
      <c r="J45" s="128">
        <v>4761.2396431562029</v>
      </c>
      <c r="K45" s="128">
        <v>5428.1497623015293</v>
      </c>
      <c r="L45" s="128">
        <v>4976.6112398462665</v>
      </c>
      <c r="M45" s="128">
        <v>7185</v>
      </c>
      <c r="N45" s="128">
        <v>7069.2573037018765</v>
      </c>
    </row>
    <row r="46" spans="1:14" s="103" customFormat="1">
      <c r="A46" s="127" t="s">
        <v>468</v>
      </c>
      <c r="B46" s="492">
        <v>32213.055985579642</v>
      </c>
      <c r="C46" s="492">
        <v>32770.519800338981</v>
      </c>
      <c r="D46" s="492">
        <v>32462.074975078358</v>
      </c>
      <c r="E46" s="128">
        <v>33936.867638381256</v>
      </c>
      <c r="F46" s="128">
        <v>33887</v>
      </c>
      <c r="G46" s="128">
        <v>34337.262040985246</v>
      </c>
      <c r="H46" s="128">
        <v>35631</v>
      </c>
      <c r="I46" s="128">
        <v>35168</v>
      </c>
      <c r="J46" s="128">
        <v>34599.710749536302</v>
      </c>
      <c r="K46" s="128">
        <v>37642.868629523866</v>
      </c>
      <c r="L46" s="128">
        <v>37312.428828329095</v>
      </c>
      <c r="M46" s="128">
        <v>43499</v>
      </c>
      <c r="N46" s="128">
        <v>44253.584297432797</v>
      </c>
    </row>
    <row r="47" spans="1:14" s="103" customFormat="1" ht="15">
      <c r="A47" s="362" t="s">
        <v>469</v>
      </c>
      <c r="B47" s="477">
        <v>0.14298753245754148</v>
      </c>
      <c r="C47" s="477">
        <v>0.13713296367202019</v>
      </c>
      <c r="D47" s="477">
        <v>0.13370829460366357</v>
      </c>
      <c r="E47" s="129">
        <v>0.1227838170285853</v>
      </c>
      <c r="F47" s="129">
        <v>0.11930061014304659</v>
      </c>
      <c r="G47" s="129">
        <v>0.11783965235572158</v>
      </c>
      <c r="H47" s="129">
        <v>0.11080302003444467</v>
      </c>
      <c r="I47" s="129">
        <v>0.1091901728844404</v>
      </c>
      <c r="J47" s="129">
        <v>0.10849566911665014</v>
      </c>
      <c r="K47" s="129">
        <v>0.11725165383755612</v>
      </c>
      <c r="L47" s="129">
        <v>0.10618713935175619</v>
      </c>
      <c r="M47" s="129">
        <v>0.14186533023747672</v>
      </c>
      <c r="N47" s="129">
        <v>0.14811171225337585</v>
      </c>
    </row>
    <row r="48" spans="1:14" s="103" customFormat="1" ht="15">
      <c r="A48" s="362" t="s">
        <v>470</v>
      </c>
      <c r="B48" s="477">
        <v>0.18644817154210142</v>
      </c>
      <c r="C48" s="477">
        <v>0.17985428785393065</v>
      </c>
      <c r="D48" s="477">
        <v>0.17683554389610101</v>
      </c>
      <c r="E48" s="129">
        <v>0.16403688772791689</v>
      </c>
      <c r="F48" s="129">
        <v>0.14881045167519755</v>
      </c>
      <c r="G48" s="129">
        <v>0.14696253346390054</v>
      </c>
      <c r="H48" s="129">
        <v>0.13886846866064098</v>
      </c>
      <c r="I48" s="129">
        <v>0.13762511373976341</v>
      </c>
      <c r="J48" s="129">
        <v>0.13786293987498757</v>
      </c>
      <c r="K48" s="129">
        <v>0.14420127795585033</v>
      </c>
      <c r="L48" s="129">
        <v>0.13337677005008644</v>
      </c>
      <c r="M48" s="129">
        <v>0.16517621094737811</v>
      </c>
      <c r="N48" s="129">
        <v>0.15974428774376073</v>
      </c>
    </row>
    <row r="49" spans="1:14" ht="15" customHeight="1">
      <c r="B49" s="492"/>
      <c r="C49" s="492"/>
      <c r="D49" s="410"/>
      <c r="F49" s="573"/>
    </row>
    <row r="50" spans="1:14" s="103" customFormat="1" ht="15">
      <c r="A50" s="624" t="s">
        <v>478</v>
      </c>
      <c r="B50" s="624"/>
      <c r="C50" s="624"/>
      <c r="D50" s="624"/>
      <c r="E50" s="624"/>
      <c r="F50" s="624"/>
      <c r="G50" s="624"/>
      <c r="H50" s="624"/>
      <c r="I50" s="624"/>
      <c r="J50" s="624"/>
      <c r="K50" s="624"/>
      <c r="L50" s="624"/>
      <c r="M50" s="624"/>
      <c r="N50" s="624"/>
    </row>
    <row r="51" spans="1:14" s="103" customFormat="1" ht="15">
      <c r="A51" s="105" t="s">
        <v>47</v>
      </c>
      <c r="B51" s="459" t="s">
        <v>10</v>
      </c>
      <c r="C51" s="459" t="s">
        <v>11</v>
      </c>
      <c r="D51" s="459" t="s">
        <v>12</v>
      </c>
      <c r="E51" s="460" t="s">
        <v>13</v>
      </c>
      <c r="F51" s="460" t="s">
        <v>48</v>
      </c>
      <c r="G51" s="460" t="s">
        <v>49</v>
      </c>
      <c r="H51" s="460" t="s">
        <v>50</v>
      </c>
      <c r="I51" s="460" t="s">
        <v>51</v>
      </c>
      <c r="J51" s="460" t="s">
        <v>52</v>
      </c>
      <c r="K51" s="460" t="s">
        <v>53</v>
      </c>
      <c r="L51" s="460" t="s">
        <v>54</v>
      </c>
      <c r="M51" s="460" t="s">
        <v>55</v>
      </c>
      <c r="N51" s="460" t="s">
        <v>56</v>
      </c>
    </row>
    <row r="52" spans="1:14" ht="15" customHeight="1">
      <c r="A52" s="74" t="s">
        <v>347</v>
      </c>
      <c r="B52" s="410">
        <v>28502.959197423217</v>
      </c>
      <c r="C52" s="268">
        <v>29304.057355583249</v>
      </c>
      <c r="D52" s="268">
        <v>28951.749528616892</v>
      </c>
      <c r="E52" s="268">
        <v>30336.651953318778</v>
      </c>
      <c r="F52" s="268">
        <v>30785.021469529151</v>
      </c>
      <c r="G52" s="268">
        <v>31220.748300442097</v>
      </c>
      <c r="H52" s="268">
        <v>31988.654226035243</v>
      </c>
      <c r="I52" s="268">
        <v>31416.219754531601</v>
      </c>
      <c r="J52" s="268">
        <v>30952.259049220898</v>
      </c>
      <c r="K52" s="268">
        <v>33838.985914313947</v>
      </c>
      <c r="L52" s="268">
        <v>33524.366720710081</v>
      </c>
      <c r="M52" s="268">
        <v>39617</v>
      </c>
      <c r="N52" s="268">
        <v>40422.135931335768</v>
      </c>
    </row>
    <row r="53" spans="1:14" ht="15" customHeight="1">
      <c r="A53" s="74" t="s">
        <v>348</v>
      </c>
      <c r="B53" s="410">
        <v>370.98111250613658</v>
      </c>
      <c r="C53" s="268">
        <v>340.5967129691677</v>
      </c>
      <c r="D53" s="268">
        <v>384.45971467489852</v>
      </c>
      <c r="E53" s="268">
        <v>474.34995327594044</v>
      </c>
      <c r="F53" s="268">
        <v>374.80298908240951</v>
      </c>
      <c r="G53" s="268">
        <v>446.46937835278629</v>
      </c>
      <c r="H53" s="268">
        <v>972.68747454166748</v>
      </c>
      <c r="I53" s="268">
        <v>1081.4597589499799</v>
      </c>
      <c r="J53" s="268">
        <v>1375.7145881250001</v>
      </c>
      <c r="K53" s="268">
        <v>1395.0643706678152</v>
      </c>
      <c r="L53" s="268">
        <v>1379.2437630769648</v>
      </c>
      <c r="M53" s="268">
        <v>1474.0378515691293</v>
      </c>
      <c r="N53" s="268">
        <v>1741.6931329818856</v>
      </c>
    </row>
    <row r="54" spans="1:14" ht="15" customHeight="1">
      <c r="A54" s="74" t="s">
        <v>473</v>
      </c>
      <c r="B54" s="410">
        <v>3339.1639230468595</v>
      </c>
      <c r="C54" s="268">
        <v>3125.8657317865664</v>
      </c>
      <c r="D54" s="268">
        <v>3125.8657317865664</v>
      </c>
      <c r="E54" s="268">
        <v>3125.8657317865664</v>
      </c>
      <c r="F54" s="268">
        <v>3125.8657317865664</v>
      </c>
      <c r="G54" s="268">
        <v>3068.3516121903699</v>
      </c>
      <c r="H54" s="268">
        <v>3068</v>
      </c>
      <c r="I54" s="268">
        <v>3068</v>
      </c>
      <c r="J54" s="268">
        <v>3068.3516121903699</v>
      </c>
      <c r="K54" s="268">
        <v>3205.4328445420474</v>
      </c>
      <c r="L54" s="268">
        <v>3205.4328445420474</v>
      </c>
      <c r="M54" s="268">
        <v>3205.4328445420474</v>
      </c>
      <c r="N54" s="268">
        <v>3205.4328445420474</v>
      </c>
    </row>
    <row r="55" spans="1:14" ht="15" customHeight="1">
      <c r="A55" s="75" t="s">
        <v>474</v>
      </c>
      <c r="B55" s="426">
        <v>32213.104232976213</v>
      </c>
      <c r="C55" s="426">
        <v>32770.519800338981</v>
      </c>
      <c r="D55" s="426">
        <v>32462.074975078358</v>
      </c>
      <c r="E55" s="426">
        <v>33936.867638381285</v>
      </c>
      <c r="F55" s="426">
        <v>34285.690190398127</v>
      </c>
      <c r="G55" s="426">
        <v>34735.569290985251</v>
      </c>
      <c r="H55" s="426">
        <v>36029.341700576908</v>
      </c>
      <c r="I55" s="426">
        <v>35566</v>
      </c>
      <c r="J55" s="426">
        <v>35396.325249536298</v>
      </c>
      <c r="K55" s="426">
        <v>38439.483129523811</v>
      </c>
      <c r="L55" s="426">
        <v>38109.043328329091</v>
      </c>
      <c r="M55" s="426">
        <v>44296.470696111173</v>
      </c>
      <c r="N55" s="426">
        <v>45369.261908859698</v>
      </c>
    </row>
    <row r="56" spans="1:14" ht="15" customHeight="1"/>
    <row r="57" spans="1:14" s="103" customFormat="1" ht="15">
      <c r="A57" s="624" t="s">
        <v>479</v>
      </c>
      <c r="B57" s="624"/>
      <c r="C57" s="624"/>
      <c r="D57" s="624"/>
      <c r="E57" s="624"/>
      <c r="F57" s="624"/>
      <c r="G57" s="624"/>
      <c r="H57" s="624"/>
      <c r="I57" s="624"/>
      <c r="J57" s="624"/>
      <c r="K57" s="624"/>
      <c r="L57" s="624"/>
      <c r="M57" s="624"/>
      <c r="N57" s="624"/>
    </row>
    <row r="58" spans="1:14" s="103" customFormat="1" ht="15">
      <c r="A58" s="105" t="s">
        <v>47</v>
      </c>
      <c r="B58" s="459" t="s">
        <v>10</v>
      </c>
      <c r="C58" s="459" t="s">
        <v>11</v>
      </c>
      <c r="D58" s="459" t="s">
        <v>12</v>
      </c>
      <c r="E58" s="460" t="s">
        <v>13</v>
      </c>
      <c r="F58" s="460" t="s">
        <v>48</v>
      </c>
      <c r="G58" s="460" t="s">
        <v>49</v>
      </c>
      <c r="H58" s="460" t="s">
        <v>50</v>
      </c>
      <c r="I58" s="460" t="s">
        <v>51</v>
      </c>
      <c r="J58" s="460" t="s">
        <v>52</v>
      </c>
      <c r="K58" s="460" t="s">
        <v>53</v>
      </c>
      <c r="L58" s="460" t="s">
        <v>54</v>
      </c>
      <c r="M58" s="460" t="s">
        <v>55</v>
      </c>
      <c r="N58" s="460" t="s">
        <v>56</v>
      </c>
    </row>
    <row r="59" spans="1:14" ht="15" customHeight="1">
      <c r="A59" s="74" t="s">
        <v>347</v>
      </c>
      <c r="B59" s="410">
        <v>28503.683659608636</v>
      </c>
      <c r="C59" s="268">
        <v>29304.057355583249</v>
      </c>
      <c r="D59" s="268">
        <v>28951.749528616892</v>
      </c>
      <c r="E59" s="268">
        <v>30336.651953318778</v>
      </c>
      <c r="F59" s="268">
        <v>30386.714219529102</v>
      </c>
      <c r="G59" s="268">
        <v>30822.441050442096</v>
      </c>
      <c r="H59" s="268">
        <v>31590.346976035245</v>
      </c>
      <c r="I59" s="268">
        <v>31017.9125045316</v>
      </c>
      <c r="J59" s="268">
        <v>30155.644549220928</v>
      </c>
      <c r="K59" s="268">
        <v>33042.371414313951</v>
      </c>
      <c r="L59" s="268">
        <v>32727.752220710081</v>
      </c>
      <c r="M59" s="268">
        <v>38820</v>
      </c>
      <c r="N59" s="268">
        <v>39306.875631335774</v>
      </c>
    </row>
    <row r="60" spans="1:14" ht="15" customHeight="1">
      <c r="A60" s="74" t="s">
        <v>348</v>
      </c>
      <c r="B60" s="410">
        <v>370.98111250613658</v>
      </c>
      <c r="C60" s="268">
        <v>340.5967129691677</v>
      </c>
      <c r="D60" s="268">
        <v>384.45971467489852</v>
      </c>
      <c r="E60" s="268">
        <v>474.34995327594044</v>
      </c>
      <c r="F60" s="268">
        <v>374.80298908240951</v>
      </c>
      <c r="G60" s="268">
        <v>446.46937835278629</v>
      </c>
      <c r="H60" s="268">
        <v>972.68747454166748</v>
      </c>
      <c r="I60" s="268">
        <v>1081.4597589499799</v>
      </c>
      <c r="J60" s="268">
        <v>1375.7145881250001</v>
      </c>
      <c r="K60" s="268">
        <v>1395.0643706678152</v>
      </c>
      <c r="L60" s="268">
        <v>1379.2437630769648</v>
      </c>
      <c r="M60" s="268">
        <v>1474.0378515691293</v>
      </c>
      <c r="N60" s="268">
        <v>1741.6931329818856</v>
      </c>
    </row>
    <row r="61" spans="1:14" ht="15" customHeight="1">
      <c r="A61" s="74" t="s">
        <v>473</v>
      </c>
      <c r="B61" s="410">
        <v>3339.1639230468595</v>
      </c>
      <c r="C61" s="268">
        <v>3125.8657317865664</v>
      </c>
      <c r="D61" s="268">
        <v>3125.8657317865664</v>
      </c>
      <c r="E61" s="268">
        <v>3125.8657317865664</v>
      </c>
      <c r="F61" s="268">
        <v>3125.8657317865664</v>
      </c>
      <c r="G61" s="268">
        <v>3068.3516121903699</v>
      </c>
      <c r="H61" s="268">
        <v>3068</v>
      </c>
      <c r="I61" s="268">
        <v>3068</v>
      </c>
      <c r="J61" s="268">
        <v>3068.3516121903699</v>
      </c>
      <c r="K61" s="268">
        <v>3205.4328445420474</v>
      </c>
      <c r="L61" s="268">
        <v>3205.4328445420474</v>
      </c>
      <c r="M61" s="268">
        <v>3205.4328445420474</v>
      </c>
      <c r="N61" s="268">
        <v>3205.4328445420474</v>
      </c>
    </row>
    <row r="62" spans="1:14" ht="15" customHeight="1">
      <c r="A62" s="75" t="s">
        <v>474</v>
      </c>
      <c r="B62" s="426">
        <v>32213.828695161632</v>
      </c>
      <c r="C62" s="426">
        <v>32770.519800338981</v>
      </c>
      <c r="D62" s="426">
        <v>32462.074975078358</v>
      </c>
      <c r="E62" s="426">
        <v>33936.867638381285</v>
      </c>
      <c r="F62" s="426">
        <v>33887.382940398078</v>
      </c>
      <c r="G62" s="426">
        <v>34337.262040985253</v>
      </c>
      <c r="H62" s="426">
        <v>35631.034450576917</v>
      </c>
      <c r="I62" s="426">
        <v>35168</v>
      </c>
      <c r="J62" s="426">
        <v>34599.710749536302</v>
      </c>
      <c r="K62" s="426">
        <v>37642.868629523815</v>
      </c>
      <c r="L62" s="426">
        <v>37312.428828329095</v>
      </c>
      <c r="M62" s="426">
        <v>43499.470696111173</v>
      </c>
      <c r="N62" s="426">
        <v>44254.001608859704</v>
      </c>
    </row>
    <row r="63" spans="1:14" ht="15" customHeight="1"/>
    <row r="64" spans="1:14" s="103" customFormat="1" ht="15" customHeight="1">
      <c r="A64" s="637" t="s">
        <v>480</v>
      </c>
      <c r="B64" s="637"/>
      <c r="C64" s="637"/>
      <c r="D64" s="637"/>
      <c r="E64" s="637"/>
      <c r="F64" s="637"/>
      <c r="G64" s="637"/>
      <c r="H64" s="637"/>
      <c r="I64" s="637"/>
      <c r="J64" s="637"/>
      <c r="K64" s="637"/>
      <c r="L64" s="637"/>
      <c r="M64" s="637"/>
      <c r="N64" s="637"/>
    </row>
    <row r="65" spans="1:14" s="103" customFormat="1" ht="15">
      <c r="A65" s="105" t="s">
        <v>47</v>
      </c>
      <c r="B65" s="459" t="s">
        <v>10</v>
      </c>
      <c r="C65" s="459" t="s">
        <v>11</v>
      </c>
      <c r="D65" s="459" t="s">
        <v>12</v>
      </c>
      <c r="E65" s="460" t="s">
        <v>13</v>
      </c>
      <c r="F65" s="460" t="s">
        <v>48</v>
      </c>
      <c r="G65" s="460" t="s">
        <v>49</v>
      </c>
      <c r="H65" s="460" t="s">
        <v>50</v>
      </c>
      <c r="I65" s="460" t="s">
        <v>51</v>
      </c>
      <c r="J65" s="460" t="s">
        <v>52</v>
      </c>
      <c r="K65" s="460" t="s">
        <v>53</v>
      </c>
      <c r="L65" s="460" t="s">
        <v>54</v>
      </c>
      <c r="M65" s="460" t="s">
        <v>55</v>
      </c>
      <c r="N65" s="460" t="s">
        <v>56</v>
      </c>
    </row>
    <row r="66" spans="1:14" ht="15" customHeight="1">
      <c r="A66" s="74" t="s">
        <v>342</v>
      </c>
      <c r="B66" s="268">
        <v>6905.0030000000006</v>
      </c>
      <c r="C66" s="268">
        <v>6738.7593287600002</v>
      </c>
      <c r="D66" s="268">
        <v>6577.3559999999998</v>
      </c>
      <c r="E66" s="268">
        <v>6371.6980000000003</v>
      </c>
      <c r="F66" s="268">
        <v>6259.0860000000002</v>
      </c>
      <c r="G66" s="268">
        <v>6180.72</v>
      </c>
      <c r="H66" s="268">
        <v>6138.4054386999996</v>
      </c>
      <c r="I66" s="268">
        <v>6091.1841633499989</v>
      </c>
      <c r="J66" s="268">
        <v>6035.84611503</v>
      </c>
      <c r="K66" s="268">
        <v>6536.1570000000002</v>
      </c>
      <c r="L66" s="268">
        <v>6023.3159999999998</v>
      </c>
      <c r="M66" s="268">
        <v>7981.1819999999998</v>
      </c>
      <c r="N66" s="268">
        <v>8325.4279999999999</v>
      </c>
    </row>
    <row r="67" spans="1:14" ht="15" customHeight="1">
      <c r="A67" s="74" t="s">
        <v>481</v>
      </c>
      <c r="B67" s="268">
        <v>-466.57</v>
      </c>
      <c r="C67" s="268">
        <v>-499.21600000000001</v>
      </c>
      <c r="D67" s="268">
        <v>-504.11099999999999</v>
      </c>
      <c r="E67" s="268">
        <v>-512.36500000000001</v>
      </c>
      <c r="F67" s="268">
        <v>-474.68299999999999</v>
      </c>
      <c r="G67" s="268">
        <v>-465.46899999999999</v>
      </c>
      <c r="H67" s="268">
        <v>-467.23099999999999</v>
      </c>
      <c r="I67" s="268">
        <v>-477.858</v>
      </c>
      <c r="J67" s="268">
        <v>-478.18299999999999</v>
      </c>
      <c r="K67" s="268">
        <v>-463.25599999999997</v>
      </c>
      <c r="L67" s="268">
        <v>-468.14499999999998</v>
      </c>
      <c r="M67" s="268">
        <v>-547.69000000000005</v>
      </c>
      <c r="N67" s="268">
        <v>-599.245</v>
      </c>
    </row>
    <row r="68" spans="1:14" ht="15" customHeight="1">
      <c r="A68" s="75" t="s">
        <v>239</v>
      </c>
      <c r="B68" s="583">
        <v>6438.4330000000009</v>
      </c>
      <c r="C68" s="426">
        <v>6239.5433287599999</v>
      </c>
      <c r="D68" s="426">
        <v>6073.2449999999999</v>
      </c>
      <c r="E68" s="426">
        <v>5859.3330000000005</v>
      </c>
      <c r="F68" s="426">
        <v>5784.4030000000002</v>
      </c>
      <c r="G68" s="426">
        <v>5715.2510000000002</v>
      </c>
      <c r="H68" s="426">
        <v>5671.1744386999999</v>
      </c>
      <c r="I68" s="426">
        <v>5613.3261633499988</v>
      </c>
      <c r="J68" s="426">
        <v>5557.66311503</v>
      </c>
      <c r="K68" s="426">
        <v>6072.9009999999998</v>
      </c>
      <c r="L68" s="426">
        <v>5555.1710000000003</v>
      </c>
      <c r="M68" s="426">
        <v>7433.4920000000002</v>
      </c>
      <c r="N68" s="426">
        <v>7726.183</v>
      </c>
    </row>
    <row r="69" spans="1:14" ht="15" customHeight="1">
      <c r="A69" s="74" t="s">
        <v>343</v>
      </c>
      <c r="B69" s="268">
        <v>-1729.1456897249896</v>
      </c>
      <c r="C69" s="268">
        <v>-1762.7408873694687</v>
      </c>
      <c r="D69" s="268">
        <v>-1796.7398672369657</v>
      </c>
      <c r="E69" s="268">
        <v>-1839.1792909612498</v>
      </c>
      <c r="F69" s="268">
        <v>-1857.749472827313</v>
      </c>
      <c r="G69" s="268">
        <v>-1863.8437740213067</v>
      </c>
      <c r="H69" s="268">
        <v>-1926.7374116456876</v>
      </c>
      <c r="I69" s="268">
        <v>-1940.1823545896186</v>
      </c>
      <c r="J69" s="268">
        <v>-1930.6907271434329</v>
      </c>
      <c r="K69" s="268">
        <v>-1786.1392531605632</v>
      </c>
      <c r="L69" s="268">
        <v>-1684.616453540272</v>
      </c>
      <c r="M69" s="268">
        <v>-1504.7915503300144</v>
      </c>
      <c r="N69" s="268">
        <v>-1432.5125164798296</v>
      </c>
    </row>
    <row r="70" spans="1:14" ht="15" customHeight="1">
      <c r="A70" s="74" t="s">
        <v>78</v>
      </c>
      <c r="B70" s="268">
        <v>-103.00963322538155</v>
      </c>
      <c r="C70" s="268">
        <v>17.116059902572488</v>
      </c>
      <c r="D70" s="268">
        <v>63.943551850952645</v>
      </c>
      <c r="E70" s="268">
        <v>146.76238966536039</v>
      </c>
      <c r="F70" s="268">
        <v>116.08624874473298</v>
      </c>
      <c r="G70" s="268">
        <v>194.88379577832166</v>
      </c>
      <c r="H70" s="268">
        <v>203.5853797929858</v>
      </c>
      <c r="I70" s="268">
        <v>166.59832337321495</v>
      </c>
      <c r="J70" s="268">
        <v>120.03809496963459</v>
      </c>
      <c r="K70" s="268">
        <v>126.74623043082829</v>
      </c>
      <c r="L70" s="268">
        <v>91.545533086538853</v>
      </c>
      <c r="M70" s="268">
        <v>242.23604107985102</v>
      </c>
      <c r="N70" s="268">
        <v>260.8036601817048</v>
      </c>
    </row>
    <row r="71" spans="1:14" ht="15" customHeight="1">
      <c r="A71" s="75" t="s">
        <v>182</v>
      </c>
      <c r="B71" s="584">
        <v>4606.2776770496293</v>
      </c>
      <c r="C71" s="426">
        <v>4493.9185012931039</v>
      </c>
      <c r="D71" s="426">
        <v>4340.4486846139871</v>
      </c>
      <c r="E71" s="426">
        <v>4166.9160987041114</v>
      </c>
      <c r="F71" s="426">
        <v>4042.73977591742</v>
      </c>
      <c r="G71" s="426">
        <v>4046.2910217570147</v>
      </c>
      <c r="H71" s="426">
        <v>3948.022406847298</v>
      </c>
      <c r="I71" s="426">
        <v>3839.7421321335946</v>
      </c>
      <c r="J71" s="426">
        <v>3747.0104828562016</v>
      </c>
      <c r="K71" s="426">
        <v>4413.5079772702647</v>
      </c>
      <c r="L71" s="426">
        <v>3962.1000795462669</v>
      </c>
      <c r="M71" s="426">
        <v>6170.9364907498366</v>
      </c>
      <c r="N71" s="426">
        <v>6554.4741437018756</v>
      </c>
    </row>
    <row r="72" spans="1:14" ht="15" customHeight="1">
      <c r="A72" s="74" t="s">
        <v>344</v>
      </c>
      <c r="B72" s="268">
        <v>400</v>
      </c>
      <c r="C72" s="268">
        <v>400</v>
      </c>
      <c r="D72" s="268">
        <v>400</v>
      </c>
      <c r="E72" s="268">
        <v>400</v>
      </c>
      <c r="F72" s="268">
        <v>0</v>
      </c>
      <c r="G72" s="268">
        <v>0</v>
      </c>
      <c r="H72" s="268">
        <v>0</v>
      </c>
      <c r="I72" s="268">
        <v>0</v>
      </c>
      <c r="J72" s="268">
        <v>0</v>
      </c>
      <c r="K72" s="268">
        <v>0</v>
      </c>
      <c r="L72" s="268">
        <v>0</v>
      </c>
      <c r="M72" s="268">
        <v>0</v>
      </c>
      <c r="N72" s="268">
        <v>0</v>
      </c>
    </row>
    <row r="73" spans="1:14" ht="15" customHeight="1">
      <c r="A73" s="75" t="s">
        <v>345</v>
      </c>
      <c r="B73" s="584">
        <v>5006.2776770496293</v>
      </c>
      <c r="C73" s="426">
        <v>4893.9185012931039</v>
      </c>
      <c r="D73" s="426">
        <v>4740.4486846139871</v>
      </c>
      <c r="E73" s="426">
        <v>4566.9160987041114</v>
      </c>
      <c r="F73" s="426">
        <v>4042.73977591742</v>
      </c>
      <c r="G73" s="426">
        <v>4046.2910217570125</v>
      </c>
      <c r="H73" s="426">
        <v>3948.022406847299</v>
      </c>
      <c r="I73" s="426">
        <v>3839.7421321335933</v>
      </c>
      <c r="J73" s="426">
        <v>3747.0104828562025</v>
      </c>
      <c r="K73" s="426">
        <v>4413.5079772702638</v>
      </c>
      <c r="L73" s="426">
        <v>3962.1000795462678</v>
      </c>
      <c r="M73" s="426">
        <v>6170.9364907498384</v>
      </c>
      <c r="N73" s="426">
        <v>6554.4741437018765</v>
      </c>
    </row>
    <row r="74" spans="1:14" ht="15" customHeight="1">
      <c r="A74" s="74" t="s">
        <v>346</v>
      </c>
      <c r="B74" s="268">
        <v>1000</v>
      </c>
      <c r="C74" s="268">
        <v>1000</v>
      </c>
      <c r="D74" s="268">
        <v>1000</v>
      </c>
      <c r="E74" s="268">
        <v>1000</v>
      </c>
      <c r="F74" s="268">
        <v>1000</v>
      </c>
      <c r="G74" s="268">
        <v>1000</v>
      </c>
      <c r="H74" s="268">
        <v>1000</v>
      </c>
      <c r="I74" s="268">
        <v>1000.0000000000009</v>
      </c>
      <c r="J74" s="268">
        <v>1014.2291603000003</v>
      </c>
      <c r="K74" s="268">
        <v>1014.4611603000003</v>
      </c>
      <c r="L74" s="268">
        <v>1014.5111602999987</v>
      </c>
      <c r="M74" s="268">
        <v>1014.5461600000008</v>
      </c>
      <c r="N74" s="268">
        <v>514.78315999999995</v>
      </c>
    </row>
    <row r="75" spans="1:14" ht="15" customHeight="1">
      <c r="A75" s="75" t="s">
        <v>467</v>
      </c>
      <c r="B75" s="584">
        <v>6006.2776770496293</v>
      </c>
      <c r="C75" s="426">
        <v>5893.9185012931039</v>
      </c>
      <c r="D75" s="426">
        <v>5740.4486846139871</v>
      </c>
      <c r="E75" s="426">
        <v>5566.9160987041114</v>
      </c>
      <c r="F75" s="426">
        <v>5042.73977591742</v>
      </c>
      <c r="G75" s="426">
        <v>5046.2910217570125</v>
      </c>
      <c r="H75" s="426">
        <v>4948.022406847299</v>
      </c>
      <c r="I75" s="426">
        <v>4839.7421321335942</v>
      </c>
      <c r="J75" s="426">
        <v>4761.2396431562029</v>
      </c>
      <c r="K75" s="426">
        <v>5427.9691375702641</v>
      </c>
      <c r="L75" s="426">
        <v>4976.6112398462665</v>
      </c>
      <c r="M75" s="426">
        <v>7185.4826507498392</v>
      </c>
      <c r="N75" s="426">
        <v>7069.2573037018765</v>
      </c>
    </row>
    <row r="76" spans="1:14" ht="15" customHeight="1"/>
    <row r="77" spans="1:14" ht="15" customHeight="1">
      <c r="A77" s="637" t="s">
        <v>482</v>
      </c>
      <c r="B77" s="637"/>
      <c r="C77" s="637"/>
      <c r="D77" s="637"/>
      <c r="E77" s="637"/>
      <c r="F77" s="637"/>
      <c r="G77" s="637"/>
      <c r="H77" s="637"/>
      <c r="I77" s="637"/>
      <c r="J77" s="637"/>
      <c r="K77" s="637"/>
      <c r="L77" s="637"/>
      <c r="M77" s="637"/>
      <c r="N77" s="637"/>
    </row>
    <row r="78" spans="1:14" ht="15" customHeight="1">
      <c r="A78" s="105" t="s">
        <v>47</v>
      </c>
      <c r="B78" s="459" t="s">
        <v>10</v>
      </c>
      <c r="C78" s="459" t="s">
        <v>11</v>
      </c>
      <c r="D78" s="459" t="s">
        <v>12</v>
      </c>
      <c r="E78" s="460" t="s">
        <v>13</v>
      </c>
      <c r="F78" s="460" t="s">
        <v>48</v>
      </c>
      <c r="G78" s="460" t="s">
        <v>49</v>
      </c>
      <c r="H78" s="460" t="s">
        <v>50</v>
      </c>
      <c r="I78" s="460" t="s">
        <v>51</v>
      </c>
      <c r="J78" s="460" t="s">
        <v>52</v>
      </c>
      <c r="K78" s="460" t="s">
        <v>53</v>
      </c>
      <c r="L78" s="460" t="s">
        <v>54</v>
      </c>
      <c r="M78" s="460" t="s">
        <v>55</v>
      </c>
      <c r="N78" s="460" t="s">
        <v>56</v>
      </c>
    </row>
    <row r="79" spans="1:14" ht="15" customHeight="1">
      <c r="A79" s="74" t="s">
        <v>320</v>
      </c>
      <c r="B79" s="410">
        <v>2579.0515970000001</v>
      </c>
      <c r="C79" s="268">
        <v>2620.5346</v>
      </c>
      <c r="D79" s="268">
        <v>2659.8720389999999</v>
      </c>
      <c r="E79" s="268">
        <v>2700.4127699999999</v>
      </c>
      <c r="F79" s="268">
        <v>2738.73207</v>
      </c>
      <c r="G79" s="268">
        <v>2778.1379079999997</v>
      </c>
      <c r="H79" s="268">
        <v>2815.8901459999997</v>
      </c>
      <c r="I79" s="268">
        <v>2854.211949</v>
      </c>
      <c r="J79" s="268">
        <v>2890.9589449999999</v>
      </c>
      <c r="K79" s="268">
        <v>2938.6227669999998</v>
      </c>
      <c r="L79" s="268">
        <v>2971.819336</v>
      </c>
      <c r="M79" s="268">
        <v>3004.9250080000002</v>
      </c>
      <c r="N79" s="268">
        <v>3030.4656829200003</v>
      </c>
    </row>
    <row r="80" spans="1:14" ht="15" customHeight="1">
      <c r="A80" s="74" t="s">
        <v>349</v>
      </c>
      <c r="B80" s="410">
        <v>0</v>
      </c>
      <c r="C80" s="268">
        <v>0</v>
      </c>
      <c r="D80" s="268">
        <v>0</v>
      </c>
      <c r="E80" s="268">
        <v>0</v>
      </c>
      <c r="F80" s="268">
        <v>98.069500000000005</v>
      </c>
      <c r="G80" s="268">
        <v>98.069500000000005</v>
      </c>
      <c r="H80" s="268">
        <v>98.069500000000005</v>
      </c>
      <c r="I80" s="268">
        <v>98.069500000000005</v>
      </c>
      <c r="J80" s="268">
        <v>196.13900000000001</v>
      </c>
      <c r="K80" s="268">
        <v>196.13900000000001</v>
      </c>
      <c r="L80" s="268">
        <v>196.13900000000001</v>
      </c>
      <c r="M80" s="268">
        <v>196.13900000000001</v>
      </c>
      <c r="N80" s="268">
        <v>274.59459999999996</v>
      </c>
    </row>
    <row r="81" spans="1:14" ht="15" customHeight="1">
      <c r="A81" s="74" t="s">
        <v>350</v>
      </c>
      <c r="B81" s="410">
        <v>681.7705979650093</v>
      </c>
      <c r="C81" s="268">
        <v>672.56752077528301</v>
      </c>
      <c r="D81" s="268">
        <v>660.73496571253304</v>
      </c>
      <c r="E81" s="268">
        <v>637.65676123174603</v>
      </c>
      <c r="F81" s="268">
        <v>660.87344918385611</v>
      </c>
      <c r="G81" s="268">
        <v>653.55318845753254</v>
      </c>
      <c r="H81" s="268">
        <v>641.31827577052786</v>
      </c>
      <c r="I81" s="268">
        <v>600.57942380556062</v>
      </c>
      <c r="J81" s="268">
        <v>613.26239430872647</v>
      </c>
      <c r="K81" s="268">
        <v>691.15823875927913</v>
      </c>
      <c r="L81" s="268">
        <v>693.40387670982864</v>
      </c>
      <c r="M81" s="268">
        <v>887.76749784667322</v>
      </c>
      <c r="N81" s="268">
        <v>957.99850958017078</v>
      </c>
    </row>
    <row r="82" spans="1:14" ht="15" customHeight="1">
      <c r="A82" s="75" t="s">
        <v>182</v>
      </c>
      <c r="B82" s="426">
        <v>3260.8221949650097</v>
      </c>
      <c r="C82" s="426">
        <v>3293.1021207752829</v>
      </c>
      <c r="D82" s="426">
        <v>3320.6070047125331</v>
      </c>
      <c r="E82" s="426">
        <v>3338.0695312317457</v>
      </c>
      <c r="F82" s="426">
        <v>3497.6750191838564</v>
      </c>
      <c r="G82" s="426">
        <v>3529.7605964575323</v>
      </c>
      <c r="H82" s="426">
        <v>3555.2779217705274</v>
      </c>
      <c r="I82" s="426">
        <v>3552.8608728055606</v>
      </c>
      <c r="J82" s="426">
        <v>3700.3603393087265</v>
      </c>
      <c r="K82" s="426">
        <v>3825.9200057592789</v>
      </c>
      <c r="L82" s="426">
        <v>3861.3622127098288</v>
      </c>
      <c r="M82" s="426">
        <v>4088.8315058466733</v>
      </c>
      <c r="N82" s="426">
        <v>4263.058792500171</v>
      </c>
    </row>
    <row r="83" spans="1:14" ht="15" customHeight="1"/>
    <row r="84" spans="1:14" ht="15" customHeight="1">
      <c r="A84" s="637" t="s">
        <v>483</v>
      </c>
      <c r="B84" s="637"/>
      <c r="C84" s="637"/>
      <c r="D84" s="637"/>
      <c r="E84" s="637"/>
      <c r="F84" s="637"/>
      <c r="G84" s="637"/>
      <c r="H84" s="637"/>
      <c r="I84" s="637"/>
      <c r="J84" s="637"/>
      <c r="K84" s="637"/>
      <c r="L84" s="637"/>
      <c r="M84" s="637"/>
      <c r="N84" s="637"/>
    </row>
    <row r="85" spans="1:14" ht="15" customHeight="1">
      <c r="A85" s="105" t="s">
        <v>47</v>
      </c>
      <c r="B85" s="459" t="s">
        <v>10</v>
      </c>
      <c r="C85" s="459" t="s">
        <v>11</v>
      </c>
      <c r="D85" s="459" t="s">
        <v>12</v>
      </c>
      <c r="E85" s="460" t="s">
        <v>13</v>
      </c>
      <c r="F85" s="460" t="s">
        <v>48</v>
      </c>
      <c r="G85" s="460" t="s">
        <v>49</v>
      </c>
      <c r="H85" s="460" t="s">
        <v>50</v>
      </c>
      <c r="I85" s="460" t="s">
        <v>51</v>
      </c>
      <c r="J85" s="460" t="s">
        <v>52</v>
      </c>
      <c r="K85" s="460" t="s">
        <v>53</v>
      </c>
      <c r="L85" s="460" t="s">
        <v>54</v>
      </c>
      <c r="M85" s="460" t="s">
        <v>55</v>
      </c>
      <c r="N85" s="460" t="s">
        <v>56</v>
      </c>
    </row>
    <row r="86" spans="1:14" ht="15" customHeight="1">
      <c r="A86" s="74" t="s">
        <v>320</v>
      </c>
      <c r="B86" s="410">
        <v>2579.0515970000001</v>
      </c>
      <c r="C86" s="268">
        <v>2620.5346</v>
      </c>
      <c r="D86" s="268">
        <v>2659.8720389999999</v>
      </c>
      <c r="E86" s="268">
        <v>2700.4127699999999</v>
      </c>
      <c r="F86" s="268">
        <v>2738.73207</v>
      </c>
      <c r="G86" s="268">
        <v>2778.1379079999997</v>
      </c>
      <c r="H86" s="268">
        <v>2815.8901459999997</v>
      </c>
      <c r="I86" s="268">
        <v>2854.211949</v>
      </c>
      <c r="J86" s="268">
        <v>2890.9589449999999</v>
      </c>
      <c r="K86" s="268">
        <v>2938.6227669999998</v>
      </c>
      <c r="L86" s="268">
        <v>2971.819336</v>
      </c>
      <c r="M86" s="268">
        <v>3004.9250080000002</v>
      </c>
      <c r="N86" s="268">
        <v>3030.4656829200003</v>
      </c>
    </row>
    <row r="87" spans="1:14" ht="15" customHeight="1">
      <c r="A87" s="74" t="s">
        <v>349</v>
      </c>
      <c r="B87" s="410">
        <v>0</v>
      </c>
      <c r="C87" s="268">
        <v>0</v>
      </c>
      <c r="D87" s="268">
        <v>0</v>
      </c>
      <c r="E87" s="268">
        <v>0</v>
      </c>
      <c r="F87" s="268">
        <v>0</v>
      </c>
      <c r="G87" s="268">
        <v>0</v>
      </c>
      <c r="H87" s="268">
        <v>0</v>
      </c>
      <c r="I87" s="268">
        <v>0</v>
      </c>
      <c r="J87" s="268">
        <v>0</v>
      </c>
      <c r="K87" s="268">
        <v>0</v>
      </c>
      <c r="L87" s="268">
        <v>0</v>
      </c>
      <c r="M87" s="268">
        <v>0</v>
      </c>
      <c r="N87" s="268">
        <v>0</v>
      </c>
    </row>
    <row r="88" spans="1:14" ht="15" customHeight="1">
      <c r="A88" s="74" t="s">
        <v>350</v>
      </c>
      <c r="B88" s="410">
        <v>642.34729796500926</v>
      </c>
      <c r="C88" s="268">
        <v>633.14422077528297</v>
      </c>
      <c r="D88" s="268">
        <v>621.32159155242982</v>
      </c>
      <c r="E88" s="268">
        <v>598.23346123174599</v>
      </c>
      <c r="F88" s="268">
        <v>582.02684918385614</v>
      </c>
      <c r="G88" s="268">
        <v>574.70658845753258</v>
      </c>
      <c r="H88" s="268">
        <v>562.47167577052778</v>
      </c>
      <c r="I88" s="268">
        <v>521.73282380556054</v>
      </c>
      <c r="J88" s="268">
        <v>494.99249430872646</v>
      </c>
      <c r="K88" s="268">
        <v>572.88833875927912</v>
      </c>
      <c r="L88" s="268">
        <v>575.13397670982852</v>
      </c>
      <c r="M88" s="268">
        <v>769.49759784667322</v>
      </c>
      <c r="N88" s="268">
        <v>800.30530958017073</v>
      </c>
    </row>
    <row r="89" spans="1:14" ht="15" customHeight="1">
      <c r="A89" s="75" t="s">
        <v>182</v>
      </c>
      <c r="B89" s="426">
        <v>3221.3988949650093</v>
      </c>
      <c r="C89" s="426">
        <v>3253.6788207752829</v>
      </c>
      <c r="D89" s="426">
        <v>3281.1936305524296</v>
      </c>
      <c r="E89" s="426">
        <v>3298.6462312317458</v>
      </c>
      <c r="F89" s="426">
        <v>3320.7589191838561</v>
      </c>
      <c r="G89" s="426">
        <v>3352.8444964575324</v>
      </c>
      <c r="H89" s="426">
        <v>3378.3618217705275</v>
      </c>
      <c r="I89" s="426">
        <v>3375.9447728055607</v>
      </c>
      <c r="J89" s="426">
        <v>3385.9514393087265</v>
      </c>
      <c r="K89" s="426">
        <v>3511.511105759279</v>
      </c>
      <c r="L89" s="426">
        <v>3546.9533127098284</v>
      </c>
      <c r="M89" s="426">
        <v>3774.4226058466734</v>
      </c>
      <c r="N89" s="426">
        <v>3830.7709925001709</v>
      </c>
    </row>
    <row r="90" spans="1:14" ht="15" customHeight="1">
      <c r="C90" s="556"/>
    </row>
    <row r="91" spans="1:14" ht="15" customHeight="1">
      <c r="A91" s="637" t="s">
        <v>484</v>
      </c>
      <c r="B91" s="637"/>
      <c r="C91" s="637"/>
      <c r="D91" s="637"/>
      <c r="E91" s="637"/>
      <c r="F91" s="637"/>
      <c r="G91" s="637"/>
      <c r="H91" s="637"/>
      <c r="I91" s="637"/>
      <c r="J91" s="637"/>
      <c r="K91" s="637"/>
      <c r="L91" s="637"/>
      <c r="M91" s="637"/>
      <c r="N91" s="637"/>
    </row>
    <row r="92" spans="1:14" ht="18.75" customHeight="1">
      <c r="A92" s="105" t="s">
        <v>485</v>
      </c>
      <c r="B92" s="459" t="s">
        <v>10</v>
      </c>
      <c r="C92" s="459" t="s">
        <v>11</v>
      </c>
      <c r="D92" s="459" t="s">
        <v>12</v>
      </c>
      <c r="E92" s="460" t="s">
        <v>13</v>
      </c>
      <c r="F92" s="460" t="s">
        <v>48</v>
      </c>
      <c r="G92" s="460" t="s">
        <v>49</v>
      </c>
      <c r="H92" s="460" t="s">
        <v>50</v>
      </c>
      <c r="I92" s="460" t="s">
        <v>51</v>
      </c>
      <c r="J92" s="460" t="s">
        <v>52</v>
      </c>
      <c r="K92" s="460"/>
      <c r="L92" s="460"/>
      <c r="M92" s="460"/>
      <c r="N92" s="460"/>
    </row>
    <row r="93" spans="1:14" ht="15" customHeight="1">
      <c r="A93" s="74" t="s">
        <v>486</v>
      </c>
      <c r="B93" s="496">
        <v>0.254</v>
      </c>
      <c r="C93" s="496">
        <v>0.24399999999999999</v>
      </c>
      <c r="D93" s="496">
        <v>0.24340000000000001</v>
      </c>
      <c r="E93" s="496">
        <v>0.21279999999999999</v>
      </c>
      <c r="F93" s="496">
        <v>0.2079</v>
      </c>
      <c r="G93" s="496">
        <v>0.20300000000000001</v>
      </c>
      <c r="H93" s="496">
        <v>0.184</v>
      </c>
      <c r="I93" s="496">
        <v>0.1744</v>
      </c>
      <c r="J93" s="496">
        <v>0.17599999999999999</v>
      </c>
      <c r="L93" s="574"/>
    </row>
    <row r="94" spans="1:14" ht="15" customHeight="1">
      <c r="F94" s="556"/>
    </row>
    <row r="95" spans="1:14" ht="15" customHeight="1">
      <c r="B95" s="556"/>
      <c r="C95" s="556"/>
      <c r="D95" s="556"/>
    </row>
    <row r="96" spans="1:14"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12">
    <mergeCell ref="A64:N64"/>
    <mergeCell ref="A77:N77"/>
    <mergeCell ref="A84:N84"/>
    <mergeCell ref="A91:N91"/>
    <mergeCell ref="A57:N57"/>
    <mergeCell ref="A42:N42"/>
    <mergeCell ref="A50:N50"/>
    <mergeCell ref="A20:N20"/>
    <mergeCell ref="A27:N27"/>
    <mergeCell ref="A4:N4"/>
    <mergeCell ref="A12:N12"/>
    <mergeCell ref="A34:N34"/>
  </mergeCells>
  <pageMargins left="0.7" right="0.7" top="0.75" bottom="0.75" header="0.3" footer="0.3"/>
  <pageSetup paperSize="9" scale="3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51A28-A199-4347-AFE5-D8D33F09C332}">
  <sheetPr codeName="Sheet56">
    <tabColor rgb="FF0070C0"/>
  </sheetPr>
  <dimension ref="A1:N30"/>
  <sheetViews>
    <sheetView showGridLines="0" view="pageBreakPreview" zoomScaleNormal="100" zoomScaleSheetLayoutView="100" workbookViewId="0"/>
  </sheetViews>
  <sheetFormatPr defaultRowHeight="12.75"/>
  <cols>
    <col min="1" max="1" width="31.5703125" bestFit="1" customWidth="1"/>
    <col min="2" max="4" width="10" bestFit="1" customWidth="1"/>
    <col min="5" max="14" width="10" customWidth="1"/>
  </cols>
  <sheetData>
    <row r="1" spans="1:14" ht="14.25">
      <c r="A1" s="74"/>
      <c r="B1" s="74"/>
      <c r="C1" s="74"/>
      <c r="D1" s="74"/>
      <c r="E1" s="74"/>
      <c r="F1" s="74"/>
      <c r="G1" s="74"/>
      <c r="H1" s="74"/>
      <c r="I1" s="74"/>
      <c r="J1" s="74"/>
      <c r="K1" s="74"/>
      <c r="L1" s="74"/>
      <c r="M1" s="74"/>
      <c r="N1" s="74"/>
    </row>
    <row r="2" spans="1:14" ht="14.25">
      <c r="A2" s="74"/>
      <c r="B2" s="74"/>
      <c r="C2" s="74"/>
      <c r="D2" s="74"/>
      <c r="E2" s="74"/>
      <c r="F2" s="74"/>
      <c r="G2" s="74"/>
      <c r="H2" s="74"/>
      <c r="I2" s="74"/>
      <c r="J2" s="74"/>
      <c r="K2" s="74"/>
      <c r="L2" s="74"/>
      <c r="M2" s="74"/>
      <c r="N2" s="74"/>
    </row>
    <row r="3" spans="1:14" ht="14.25">
      <c r="A3" s="74"/>
      <c r="B3" s="374"/>
      <c r="C3" s="374"/>
      <c r="D3" s="374"/>
      <c r="E3" s="374"/>
      <c r="F3" s="374"/>
      <c r="G3" s="74"/>
      <c r="H3" s="74"/>
      <c r="I3" s="74"/>
      <c r="J3" s="74"/>
      <c r="K3" s="74"/>
      <c r="L3" s="74"/>
      <c r="M3" s="74"/>
      <c r="N3" s="74"/>
    </row>
    <row r="4" spans="1:14" ht="15">
      <c r="A4" s="559" t="s">
        <v>30</v>
      </c>
      <c r="B4" s="559"/>
      <c r="C4" s="559"/>
      <c r="D4" s="559"/>
      <c r="E4" s="559"/>
      <c r="F4" s="559"/>
      <c r="G4" s="559"/>
      <c r="H4" s="559"/>
      <c r="I4" s="559"/>
      <c r="J4" s="559"/>
      <c r="K4" s="559"/>
      <c r="L4" s="559"/>
      <c r="M4" s="559"/>
      <c r="N4" s="559"/>
    </row>
    <row r="5" spans="1:14" ht="15">
      <c r="A5" s="482" t="s">
        <v>47</v>
      </c>
      <c r="B5" s="367" t="s">
        <v>10</v>
      </c>
      <c r="C5" s="367" t="s">
        <v>11</v>
      </c>
      <c r="D5" s="367" t="s">
        <v>12</v>
      </c>
      <c r="E5" s="367" t="s">
        <v>13</v>
      </c>
      <c r="F5" s="367" t="s">
        <v>48</v>
      </c>
      <c r="G5" s="367" t="s">
        <v>49</v>
      </c>
      <c r="H5" s="367" t="s">
        <v>50</v>
      </c>
      <c r="I5" s="367" t="s">
        <v>51</v>
      </c>
      <c r="J5" s="367" t="s">
        <v>52</v>
      </c>
      <c r="K5" s="367" t="s">
        <v>53</v>
      </c>
      <c r="L5" s="367" t="s">
        <v>54</v>
      </c>
      <c r="M5" s="367" t="s">
        <v>55</v>
      </c>
      <c r="N5" s="367" t="s">
        <v>56</v>
      </c>
    </row>
    <row r="6" spans="1:14" ht="15">
      <c r="A6" s="493" t="s">
        <v>487</v>
      </c>
      <c r="B6" s="426">
        <v>16052.55342882052</v>
      </c>
      <c r="C6" s="426">
        <v>16195.215</v>
      </c>
      <c r="D6" s="426">
        <v>15502.3503944</v>
      </c>
      <c r="E6" s="426">
        <v>14648.783536340001</v>
      </c>
      <c r="F6" s="426">
        <v>13473.498976239998</v>
      </c>
      <c r="G6" s="426">
        <v>13096.66127131</v>
      </c>
      <c r="H6" s="426">
        <v>12395.08758408</v>
      </c>
      <c r="I6" s="426">
        <v>10954.87551349</v>
      </c>
      <c r="J6" s="426">
        <v>10645.844802829999</v>
      </c>
      <c r="K6" s="426">
        <v>10933.872855879999</v>
      </c>
      <c r="L6" s="426">
        <v>10375.382688760001</v>
      </c>
      <c r="M6" s="426">
        <v>10012.07991638</v>
      </c>
      <c r="N6" s="426">
        <v>10081.179679139999</v>
      </c>
    </row>
    <row r="7" spans="1:14" ht="14.25">
      <c r="A7" s="499" t="s">
        <v>198</v>
      </c>
      <c r="B7" s="492">
        <v>13606</v>
      </c>
      <c r="C7" s="492">
        <v>13401</v>
      </c>
      <c r="D7" s="492">
        <v>12865</v>
      </c>
      <c r="E7" s="492">
        <v>12210</v>
      </c>
      <c r="F7" s="492">
        <v>11264</v>
      </c>
      <c r="G7" s="492">
        <v>11006</v>
      </c>
      <c r="H7" s="492">
        <v>10447</v>
      </c>
      <c r="I7" s="492">
        <v>9043</v>
      </c>
      <c r="J7" s="492">
        <v>8826</v>
      </c>
      <c r="K7" s="492">
        <v>9177</v>
      </c>
      <c r="L7" s="492">
        <v>8846</v>
      </c>
      <c r="M7" s="492">
        <v>8728</v>
      </c>
      <c r="N7" s="492">
        <v>8851</v>
      </c>
    </row>
    <row r="8" spans="1:14" ht="15">
      <c r="A8" s="489" t="s">
        <v>488</v>
      </c>
      <c r="B8" s="426"/>
      <c r="C8" s="426"/>
      <c r="D8" s="426"/>
      <c r="E8" s="426"/>
      <c r="F8" s="426"/>
      <c r="G8" s="426"/>
      <c r="H8" s="426"/>
      <c r="I8" s="426"/>
      <c r="J8" s="426"/>
      <c r="K8" s="426"/>
      <c r="L8" s="426"/>
      <c r="M8" s="426"/>
      <c r="N8" s="426"/>
    </row>
    <row r="9" spans="1:14" ht="15">
      <c r="A9" s="547" t="s">
        <v>489</v>
      </c>
      <c r="B9" s="426">
        <v>14490</v>
      </c>
      <c r="C9" s="426">
        <v>13723</v>
      </c>
      <c r="D9" s="426">
        <v>13107</v>
      </c>
      <c r="E9" s="426">
        <v>12410</v>
      </c>
      <c r="F9" s="426">
        <v>11336</v>
      </c>
      <c r="G9" s="426">
        <v>10919</v>
      </c>
      <c r="H9" s="426">
        <v>10202</v>
      </c>
      <c r="I9" s="426">
        <v>8220</v>
      </c>
      <c r="J9" s="426">
        <v>3753</v>
      </c>
      <c r="K9" s="426">
        <v>3771</v>
      </c>
      <c r="L9" s="426">
        <v>3502</v>
      </c>
      <c r="M9" s="426">
        <v>3458</v>
      </c>
      <c r="N9" s="426">
        <v>3336</v>
      </c>
    </row>
    <row r="10" spans="1:14" ht="14.25">
      <c r="A10" s="548" t="s">
        <v>338</v>
      </c>
      <c r="B10" s="182">
        <v>6980</v>
      </c>
      <c r="C10" s="182">
        <v>6349</v>
      </c>
      <c r="D10" s="182">
        <v>6166</v>
      </c>
      <c r="E10" s="182">
        <v>5680</v>
      </c>
      <c r="F10" s="492">
        <v>5459</v>
      </c>
      <c r="G10" s="492">
        <v>5176</v>
      </c>
      <c r="H10" s="492">
        <v>4714</v>
      </c>
      <c r="I10" s="492">
        <v>4449</v>
      </c>
      <c r="J10" s="492">
        <v>3089</v>
      </c>
      <c r="K10" s="492">
        <v>3101</v>
      </c>
      <c r="L10" s="492">
        <v>2983</v>
      </c>
      <c r="M10" s="492">
        <v>2892</v>
      </c>
      <c r="N10" s="492">
        <v>2779</v>
      </c>
    </row>
    <row r="11" spans="1:14" ht="14.25">
      <c r="A11" s="548" t="s">
        <v>490</v>
      </c>
      <c r="B11" s="182">
        <v>35</v>
      </c>
      <c r="C11" s="182">
        <v>35</v>
      </c>
      <c r="D11" s="182">
        <v>34</v>
      </c>
      <c r="E11" s="182">
        <v>34</v>
      </c>
      <c r="F11" s="492">
        <v>0</v>
      </c>
      <c r="G11" s="492">
        <v>0</v>
      </c>
      <c r="H11" s="492">
        <v>0</v>
      </c>
      <c r="I11" s="492">
        <v>0</v>
      </c>
      <c r="J11" s="492">
        <v>0</v>
      </c>
      <c r="K11" s="492">
        <v>0</v>
      </c>
      <c r="L11" s="492">
        <v>0</v>
      </c>
      <c r="M11" s="492">
        <v>0</v>
      </c>
      <c r="N11" s="492">
        <v>0</v>
      </c>
    </row>
    <row r="12" spans="1:14" ht="14.25">
      <c r="A12" s="548" t="s">
        <v>339</v>
      </c>
      <c r="B12" s="182">
        <v>5675</v>
      </c>
      <c r="C12" s="182">
        <v>5493</v>
      </c>
      <c r="D12" s="182">
        <v>5223</v>
      </c>
      <c r="E12" s="182">
        <v>5080</v>
      </c>
      <c r="F12" s="492">
        <v>4480</v>
      </c>
      <c r="G12" s="492">
        <v>4521</v>
      </c>
      <c r="H12" s="492">
        <v>4477</v>
      </c>
      <c r="I12" s="492">
        <v>2910</v>
      </c>
      <c r="J12" s="492">
        <v>426</v>
      </c>
      <c r="K12" s="492">
        <v>462</v>
      </c>
      <c r="L12" s="492">
        <v>454</v>
      </c>
      <c r="M12" s="492">
        <v>530</v>
      </c>
      <c r="N12" s="492">
        <v>527</v>
      </c>
    </row>
    <row r="13" spans="1:14" ht="14.25">
      <c r="A13" s="548" t="s">
        <v>78</v>
      </c>
      <c r="B13" s="182">
        <v>1800</v>
      </c>
      <c r="C13" s="182">
        <v>1846</v>
      </c>
      <c r="D13" s="182">
        <v>1684</v>
      </c>
      <c r="E13" s="182">
        <v>1616</v>
      </c>
      <c r="F13" s="492">
        <v>1397</v>
      </c>
      <c r="G13" s="492">
        <v>1222</v>
      </c>
      <c r="H13" s="492">
        <v>1011</v>
      </c>
      <c r="I13" s="492">
        <v>861</v>
      </c>
      <c r="J13" s="492">
        <v>238</v>
      </c>
      <c r="K13" s="492">
        <v>208</v>
      </c>
      <c r="L13" s="492">
        <v>65</v>
      </c>
      <c r="M13" s="492">
        <v>36</v>
      </c>
      <c r="N13" s="492">
        <v>30</v>
      </c>
    </row>
    <row r="14" spans="1:14" ht="15">
      <c r="A14" s="547" t="s">
        <v>321</v>
      </c>
      <c r="B14" s="557">
        <v>1369.5011785588904</v>
      </c>
      <c r="C14" s="557">
        <v>1880.075</v>
      </c>
      <c r="D14" s="557">
        <v>1900.5626824200001</v>
      </c>
      <c r="E14" s="557">
        <v>1878</v>
      </c>
      <c r="F14" s="426">
        <v>1805.7490593299999</v>
      </c>
      <c r="G14" s="426">
        <v>1848.8726025599999</v>
      </c>
      <c r="H14" s="426">
        <v>1922.6770861699999</v>
      </c>
      <c r="I14" s="426">
        <v>2400.4107952999998</v>
      </c>
      <c r="J14" s="426">
        <v>6634.8327961900004</v>
      </c>
      <c r="K14" s="426">
        <v>6917.9437103600003</v>
      </c>
      <c r="L14" s="426">
        <v>6676.5655782800004</v>
      </c>
      <c r="M14" s="426">
        <v>6384.08964406</v>
      </c>
      <c r="N14" s="426">
        <v>6577.8873006900003</v>
      </c>
    </row>
    <row r="15" spans="1:14" ht="14.25">
      <c r="A15" s="548" t="s">
        <v>338</v>
      </c>
      <c r="B15" s="182">
        <v>233</v>
      </c>
      <c r="C15" s="182">
        <v>291</v>
      </c>
      <c r="D15" s="182">
        <v>313</v>
      </c>
      <c r="E15" s="182">
        <v>307</v>
      </c>
      <c r="F15" s="492">
        <v>309</v>
      </c>
      <c r="G15" s="492">
        <v>365</v>
      </c>
      <c r="H15" s="492">
        <v>533</v>
      </c>
      <c r="I15" s="492">
        <v>725</v>
      </c>
      <c r="J15" s="492">
        <v>2150</v>
      </c>
      <c r="K15" s="492">
        <v>2208</v>
      </c>
      <c r="L15" s="492">
        <v>2150</v>
      </c>
      <c r="M15" s="492">
        <v>2002</v>
      </c>
      <c r="N15" s="492">
        <v>2008</v>
      </c>
    </row>
    <row r="16" spans="1:14" ht="14.25">
      <c r="A16" s="548" t="s">
        <v>490</v>
      </c>
      <c r="B16" s="182">
        <v>907</v>
      </c>
      <c r="C16" s="182">
        <v>866</v>
      </c>
      <c r="D16" s="182">
        <v>880</v>
      </c>
      <c r="E16" s="182">
        <v>869</v>
      </c>
      <c r="F16" s="492">
        <v>835</v>
      </c>
      <c r="G16" s="492">
        <v>765</v>
      </c>
      <c r="H16" s="492">
        <v>694</v>
      </c>
      <c r="I16" s="492">
        <v>704</v>
      </c>
      <c r="J16" s="492">
        <v>699</v>
      </c>
      <c r="K16" s="492">
        <v>817</v>
      </c>
      <c r="L16" s="492">
        <v>826</v>
      </c>
      <c r="M16" s="492">
        <v>768</v>
      </c>
      <c r="N16" s="492">
        <v>763</v>
      </c>
    </row>
    <row r="17" spans="1:14" ht="14.25">
      <c r="A17" s="548" t="s">
        <v>339</v>
      </c>
      <c r="B17" s="182">
        <v>54</v>
      </c>
      <c r="C17" s="182">
        <v>254</v>
      </c>
      <c r="D17" s="182">
        <v>252</v>
      </c>
      <c r="E17" s="182">
        <v>294</v>
      </c>
      <c r="F17" s="492">
        <v>270</v>
      </c>
      <c r="G17" s="492">
        <v>268</v>
      </c>
      <c r="H17" s="492">
        <v>201</v>
      </c>
      <c r="I17" s="492">
        <v>401</v>
      </c>
      <c r="J17" s="492">
        <v>2635</v>
      </c>
      <c r="K17" s="492">
        <v>2580</v>
      </c>
      <c r="L17" s="492">
        <v>2460</v>
      </c>
      <c r="M17" s="492">
        <v>2487</v>
      </c>
      <c r="N17" s="492">
        <v>2722</v>
      </c>
    </row>
    <row r="18" spans="1:14" ht="14.25">
      <c r="A18" s="548" t="s">
        <v>78</v>
      </c>
      <c r="B18" s="182">
        <v>124</v>
      </c>
      <c r="C18" s="182">
        <v>419</v>
      </c>
      <c r="D18" s="182">
        <v>404</v>
      </c>
      <c r="E18" s="182">
        <v>370</v>
      </c>
      <c r="F18" s="492">
        <v>356</v>
      </c>
      <c r="G18" s="492">
        <v>401</v>
      </c>
      <c r="H18" s="492">
        <v>439</v>
      </c>
      <c r="I18" s="492">
        <v>511</v>
      </c>
      <c r="J18" s="492">
        <v>1092</v>
      </c>
      <c r="K18" s="492">
        <v>1263</v>
      </c>
      <c r="L18" s="492">
        <v>1194</v>
      </c>
      <c r="M18" s="492">
        <v>1080</v>
      </c>
      <c r="N18" s="492">
        <v>1038</v>
      </c>
    </row>
    <row r="19" spans="1:14" ht="14.25">
      <c r="A19" s="548" t="s">
        <v>491</v>
      </c>
      <c r="B19" s="182">
        <v>51.501178558890302</v>
      </c>
      <c r="C19" s="182">
        <v>50.075000000000003</v>
      </c>
      <c r="D19" s="182">
        <v>51.562682420000002</v>
      </c>
      <c r="E19" s="182">
        <v>38</v>
      </c>
      <c r="F19" s="492">
        <v>35.749059330000001</v>
      </c>
      <c r="G19" s="492">
        <v>49.872602559999997</v>
      </c>
      <c r="H19" s="492">
        <v>55.677086170000003</v>
      </c>
      <c r="I19" s="492">
        <v>59.410795299999997</v>
      </c>
      <c r="J19" s="492">
        <v>58.832796190000003</v>
      </c>
      <c r="K19" s="492">
        <v>49.943710359999997</v>
      </c>
      <c r="L19" s="492">
        <v>46.565578279999997</v>
      </c>
      <c r="M19" s="492">
        <v>47.089644059999998</v>
      </c>
      <c r="N19" s="492">
        <v>46.887300689999996</v>
      </c>
    </row>
    <row r="20" spans="1:14" ht="15">
      <c r="A20" s="547" t="s">
        <v>492</v>
      </c>
      <c r="B20" s="557">
        <v>193.05225026162901</v>
      </c>
      <c r="C20" s="557">
        <v>592.14</v>
      </c>
      <c r="D20" s="557">
        <v>494.78771197999998</v>
      </c>
      <c r="E20" s="557">
        <v>360.78353634000001</v>
      </c>
      <c r="F20" s="426">
        <v>331.74991691000002</v>
      </c>
      <c r="G20" s="426">
        <v>328.78866874999994</v>
      </c>
      <c r="H20" s="426">
        <v>270.41049791</v>
      </c>
      <c r="I20" s="426">
        <v>334.46471819000004</v>
      </c>
      <c r="J20" s="426">
        <v>258.01200663999998</v>
      </c>
      <c r="K20" s="426">
        <v>244.92914551999996</v>
      </c>
      <c r="L20" s="426">
        <v>196.81711048</v>
      </c>
      <c r="M20" s="426">
        <v>169.99027232</v>
      </c>
      <c r="N20" s="426">
        <v>167.29237845</v>
      </c>
    </row>
    <row r="21" spans="1:14" ht="14.25">
      <c r="A21" s="548" t="s">
        <v>388</v>
      </c>
      <c r="B21" s="182">
        <v>159.59698274162901</v>
      </c>
      <c r="C21" s="182">
        <v>525.72</v>
      </c>
      <c r="D21" s="182">
        <v>460.33129223999998</v>
      </c>
      <c r="E21" s="182">
        <v>347.11054275999999</v>
      </c>
      <c r="F21" s="492">
        <v>327.91794643000003</v>
      </c>
      <c r="G21" s="492">
        <v>311.09601664999997</v>
      </c>
      <c r="H21" s="492">
        <v>260.05124092</v>
      </c>
      <c r="I21" s="492">
        <v>331.18402185000002</v>
      </c>
      <c r="J21" s="492">
        <v>253.00507395</v>
      </c>
      <c r="K21" s="492">
        <v>217.85438688999997</v>
      </c>
      <c r="L21" s="492">
        <v>178.50549208000001</v>
      </c>
      <c r="M21" s="492">
        <v>144.72166953999999</v>
      </c>
      <c r="N21" s="492">
        <v>137.43295158000001</v>
      </c>
    </row>
    <row r="22" spans="1:14" ht="14.25">
      <c r="A22" s="548" t="s">
        <v>381</v>
      </c>
      <c r="B22" s="182">
        <v>33.45526752</v>
      </c>
      <c r="C22" s="182">
        <v>66.42</v>
      </c>
      <c r="D22" s="182">
        <v>34.456419740000001</v>
      </c>
      <c r="E22" s="182">
        <v>13.67299358</v>
      </c>
      <c r="F22" s="492">
        <v>3.8319704799999998</v>
      </c>
      <c r="G22" s="492">
        <v>17.6926521</v>
      </c>
      <c r="H22" s="492">
        <v>10.35925699</v>
      </c>
      <c r="I22" s="492">
        <v>3.28069634</v>
      </c>
      <c r="J22" s="492">
        <v>5.0069326900000002</v>
      </c>
      <c r="K22" s="492">
        <v>27.074758630000002</v>
      </c>
      <c r="L22" s="492">
        <v>18.3116184</v>
      </c>
      <c r="M22" s="492">
        <v>25.268602780000002</v>
      </c>
      <c r="N22" s="492">
        <v>29.85942687</v>
      </c>
    </row>
    <row r="29" spans="1:14">
      <c r="B29" s="72"/>
      <c r="C29" s="72"/>
    </row>
    <row r="30" spans="1:14">
      <c r="G30" s="269"/>
    </row>
  </sheetData>
  <pageMargins left="0.7" right="0.7" top="0.75" bottom="0.75" header="0.3" footer="0.3"/>
  <pageSetup paperSize="9" scale="44"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93345-032D-4952-8A7D-1909A4CC300C}">
  <sheetPr codeName="Sheet57">
    <tabColor rgb="FF0070C0"/>
  </sheetPr>
  <dimension ref="A1:H37"/>
  <sheetViews>
    <sheetView view="pageBreakPreview" zoomScaleNormal="100" zoomScaleSheetLayoutView="100" workbookViewId="0"/>
  </sheetViews>
  <sheetFormatPr defaultColWidth="11.42578125" defaultRowHeight="12.75"/>
  <cols>
    <col min="1" max="1" width="19.42578125" style="400" customWidth="1"/>
    <col min="2" max="2" width="18.42578125" style="400" customWidth="1"/>
    <col min="3" max="4" width="14" style="400" customWidth="1"/>
    <col min="5" max="5" width="18.5703125" style="400" customWidth="1"/>
    <col min="6" max="6" width="14" style="400" customWidth="1"/>
    <col min="7" max="16384" width="11.42578125" style="400"/>
  </cols>
  <sheetData>
    <row r="1" spans="1:8">
      <c r="F1" s="400" t="s">
        <v>319</v>
      </c>
    </row>
    <row r="2" spans="1:8" ht="18.75" customHeight="1">
      <c r="A2" s="401"/>
    </row>
    <row r="4" spans="1:8" ht="15">
      <c r="A4" s="423" t="s">
        <v>493</v>
      </c>
      <c r="B4" s="601"/>
      <c r="C4" s="601"/>
      <c r="D4" s="601"/>
      <c r="E4" s="601"/>
      <c r="F4" s="601"/>
    </row>
    <row r="5" spans="1:8" ht="14.25">
      <c r="A5" s="601"/>
      <c r="B5" s="601"/>
      <c r="C5" s="601"/>
      <c r="D5" s="601"/>
      <c r="E5" s="601"/>
      <c r="F5" s="601"/>
    </row>
    <row r="6" spans="1:8" ht="21.75" customHeight="1">
      <c r="A6" s="414" t="s">
        <v>494</v>
      </c>
      <c r="B6" s="415" t="s">
        <v>495</v>
      </c>
      <c r="C6" s="415" t="s">
        <v>496</v>
      </c>
      <c r="D6" s="415" t="s">
        <v>497</v>
      </c>
      <c r="E6" s="415" t="s">
        <v>498</v>
      </c>
      <c r="F6" s="415" t="s">
        <v>499</v>
      </c>
    </row>
    <row r="7" spans="1:8" ht="24.75" customHeight="1">
      <c r="A7" s="416" t="s">
        <v>500</v>
      </c>
      <c r="B7" s="424"/>
      <c r="C7" s="424"/>
      <c r="D7" s="424"/>
      <c r="E7" s="424"/>
      <c r="F7" s="424"/>
    </row>
    <row r="8" spans="1:8" ht="24.75" customHeight="1">
      <c r="A8" s="602">
        <v>44965</v>
      </c>
      <c r="B8" s="603" t="s">
        <v>501</v>
      </c>
      <c r="C8" s="604">
        <v>400</v>
      </c>
      <c r="D8" s="605">
        <v>46791</v>
      </c>
      <c r="E8" s="606" t="s">
        <v>502</v>
      </c>
      <c r="F8" s="608">
        <v>0.11874999999999999</v>
      </c>
      <c r="H8" s="591"/>
    </row>
    <row r="9" spans="1:8" ht="24.75" customHeight="1">
      <c r="A9" s="416" t="s">
        <v>503</v>
      </c>
      <c r="B9" s="424"/>
      <c r="C9" s="424"/>
      <c r="D9" s="424"/>
      <c r="E9" s="424"/>
      <c r="F9" s="424"/>
    </row>
    <row r="10" spans="1:8" ht="24.75" customHeight="1">
      <c r="A10" s="602">
        <v>43874</v>
      </c>
      <c r="B10" s="603" t="s">
        <v>504</v>
      </c>
      <c r="C10" s="604">
        <v>500</v>
      </c>
      <c r="D10" s="605">
        <v>45701</v>
      </c>
      <c r="E10" s="606" t="s">
        <v>505</v>
      </c>
      <c r="F10" s="607">
        <v>4.2500000000000003E-2</v>
      </c>
      <c r="H10" s="576"/>
    </row>
    <row r="11" spans="1:8" ht="24.75" customHeight="1">
      <c r="A11" s="602">
        <v>44266</v>
      </c>
      <c r="B11" s="603" t="s">
        <v>506</v>
      </c>
      <c r="C11" s="604">
        <v>500</v>
      </c>
      <c r="D11" s="605">
        <v>46092</v>
      </c>
      <c r="E11" s="606" t="s">
        <v>507</v>
      </c>
      <c r="F11" s="607">
        <v>5.5E-2</v>
      </c>
      <c r="H11" s="576"/>
    </row>
    <row r="12" spans="1:8" ht="24.75" customHeight="1">
      <c r="A12" s="416" t="s">
        <v>508</v>
      </c>
      <c r="B12" s="424"/>
      <c r="C12" s="424"/>
      <c r="D12" s="424"/>
      <c r="E12" s="424"/>
      <c r="F12" s="424"/>
    </row>
    <row r="13" spans="1:8" ht="24.75" customHeight="1">
      <c r="A13" s="602">
        <v>44462</v>
      </c>
      <c r="B13" s="603" t="s">
        <v>509</v>
      </c>
      <c r="C13" s="604">
        <v>500</v>
      </c>
      <c r="D13" s="605">
        <v>46469</v>
      </c>
      <c r="E13" s="606" t="s">
        <v>510</v>
      </c>
      <c r="F13" s="607">
        <v>2.5000000000000001E-2</v>
      </c>
      <c r="H13" s="576"/>
    </row>
    <row r="14" spans="1:8" ht="24.75" customHeight="1">
      <c r="A14" s="602">
        <v>44866</v>
      </c>
      <c r="B14" s="603" t="s">
        <v>511</v>
      </c>
      <c r="C14" s="604">
        <v>400</v>
      </c>
      <c r="D14" s="605">
        <v>45597</v>
      </c>
      <c r="E14" s="606" t="s">
        <v>512</v>
      </c>
      <c r="F14" s="607">
        <v>7.0000000000000007E-2</v>
      </c>
      <c r="H14" s="576"/>
    </row>
    <row r="15" spans="1:8" ht="24.75" customHeight="1">
      <c r="A15" s="602">
        <v>44911</v>
      </c>
      <c r="B15" s="603" t="s">
        <v>513</v>
      </c>
      <c r="C15" s="604">
        <v>450</v>
      </c>
      <c r="D15" s="605">
        <v>46189</v>
      </c>
      <c r="E15" s="606" t="s">
        <v>514</v>
      </c>
      <c r="F15" s="607">
        <v>7.4999999999999997E-2</v>
      </c>
      <c r="H15" s="576"/>
    </row>
    <row r="16" spans="1:8" ht="24.75" customHeight="1">
      <c r="A16" s="602">
        <v>44970</v>
      </c>
      <c r="B16" s="603" t="s">
        <v>515</v>
      </c>
      <c r="C16" s="604">
        <v>70</v>
      </c>
      <c r="D16" s="605">
        <v>46796</v>
      </c>
      <c r="E16" s="606" t="s">
        <v>516</v>
      </c>
      <c r="F16" s="607">
        <v>6.7500000000000004E-2</v>
      </c>
      <c r="H16" s="576"/>
    </row>
    <row r="17" spans="1:8" ht="24.75" customHeight="1">
      <c r="A17" s="602">
        <v>45104</v>
      </c>
      <c r="B17" s="603" t="s">
        <v>515</v>
      </c>
      <c r="C17" s="604">
        <v>500</v>
      </c>
      <c r="D17" s="605">
        <v>46931</v>
      </c>
      <c r="E17" s="606" t="s">
        <v>517</v>
      </c>
      <c r="F17" s="608">
        <v>6.8750000000000006E-2</v>
      </c>
      <c r="H17" s="576"/>
    </row>
    <row r="18" spans="1:8" ht="24.75" customHeight="1">
      <c r="A18" s="602">
        <v>45252</v>
      </c>
      <c r="B18" s="603" t="s">
        <v>515</v>
      </c>
      <c r="C18" s="609">
        <v>50</v>
      </c>
      <c r="D18" s="610">
        <v>47079</v>
      </c>
      <c r="E18" s="610">
        <v>47444</v>
      </c>
      <c r="F18" s="611">
        <v>6.5000000000000002E-2</v>
      </c>
    </row>
    <row r="19" spans="1:8" ht="24.75" customHeight="1">
      <c r="A19" s="602">
        <v>45334</v>
      </c>
      <c r="B19" s="603" t="s">
        <v>518</v>
      </c>
      <c r="C19" s="609">
        <v>400</v>
      </c>
      <c r="D19" s="610">
        <v>47250</v>
      </c>
      <c r="E19" s="610">
        <v>47615</v>
      </c>
      <c r="F19" s="611">
        <v>0.05</v>
      </c>
    </row>
    <row r="20" spans="1:8">
      <c r="B20" s="413"/>
      <c r="C20" s="413"/>
      <c r="D20" s="413"/>
      <c r="E20" s="413"/>
      <c r="F20" s="413"/>
    </row>
    <row r="21" spans="1:8">
      <c r="B21" s="413"/>
      <c r="C21" s="413"/>
      <c r="D21" s="413"/>
      <c r="E21" s="413"/>
      <c r="F21" s="413"/>
    </row>
    <row r="22" spans="1:8">
      <c r="B22" s="413"/>
      <c r="C22" s="413"/>
      <c r="D22" s="413"/>
      <c r="E22" s="413"/>
      <c r="F22" s="413"/>
    </row>
    <row r="23" spans="1:8">
      <c r="B23" s="413"/>
      <c r="C23" s="413"/>
      <c r="D23" s="413"/>
      <c r="E23" s="413"/>
      <c r="F23" s="413"/>
    </row>
    <row r="24" spans="1:8">
      <c r="B24" s="413"/>
      <c r="C24" s="413"/>
      <c r="D24" s="413"/>
      <c r="E24" s="413"/>
      <c r="F24" s="413"/>
    </row>
    <row r="25" spans="1:8">
      <c r="B25" s="413"/>
      <c r="C25" s="413"/>
      <c r="D25" s="413"/>
      <c r="E25" s="413"/>
      <c r="F25" s="413"/>
    </row>
    <row r="26" spans="1:8">
      <c r="B26" s="413"/>
      <c r="C26" s="413"/>
      <c r="D26" s="413"/>
      <c r="E26" s="413"/>
      <c r="F26" s="413"/>
    </row>
    <row r="27" spans="1:8">
      <c r="B27" s="413"/>
      <c r="C27" s="413"/>
      <c r="D27" s="413"/>
      <c r="E27" s="413"/>
      <c r="F27" s="413"/>
    </row>
    <row r="28" spans="1:8">
      <c r="B28" s="413"/>
      <c r="C28" s="413"/>
      <c r="D28" s="413"/>
      <c r="E28" s="413"/>
      <c r="F28" s="413"/>
    </row>
    <row r="29" spans="1:8">
      <c r="B29" s="413"/>
      <c r="C29" s="413"/>
      <c r="D29" s="413"/>
      <c r="E29" s="413"/>
      <c r="F29" s="413"/>
    </row>
    <row r="30" spans="1:8">
      <c r="B30" s="413"/>
      <c r="C30" s="413"/>
      <c r="D30" s="413"/>
      <c r="E30" s="413"/>
      <c r="F30" s="413"/>
    </row>
    <row r="31" spans="1:8">
      <c r="B31" s="413"/>
      <c r="C31" s="413"/>
      <c r="D31" s="413"/>
      <c r="E31" s="413"/>
      <c r="F31" s="413"/>
    </row>
    <row r="32" spans="1:8">
      <c r="B32" s="413"/>
      <c r="C32" s="413"/>
      <c r="D32" s="413"/>
      <c r="E32" s="413"/>
      <c r="F32" s="413"/>
    </row>
    <row r="33" spans="2:6">
      <c r="B33" s="413"/>
      <c r="C33" s="413"/>
      <c r="D33" s="413"/>
      <c r="E33" s="413"/>
      <c r="F33" s="413"/>
    </row>
    <row r="34" spans="2:6">
      <c r="B34" s="413"/>
      <c r="C34" s="413"/>
      <c r="D34" s="413"/>
      <c r="E34" s="413"/>
      <c r="F34" s="413"/>
    </row>
    <row r="35" spans="2:6">
      <c r="B35" s="413"/>
      <c r="C35" s="413"/>
      <c r="D35" s="413"/>
      <c r="E35" s="413"/>
      <c r="F35" s="413"/>
    </row>
    <row r="36" spans="2:6">
      <c r="B36" s="413"/>
      <c r="C36" s="413"/>
      <c r="D36" s="413"/>
      <c r="E36" s="413"/>
      <c r="F36" s="413"/>
    </row>
    <row r="37" spans="2:6">
      <c r="B37" s="413"/>
      <c r="C37" s="413"/>
      <c r="D37" s="413"/>
      <c r="E37" s="413"/>
      <c r="F37" s="413"/>
    </row>
  </sheetData>
  <pageMargins left="0.7" right="0.7" top="0.75" bottom="0.75" header="0.3" footer="0.3"/>
  <pageSetup paperSize="9" scale="53" orientation="portrait" horizontalDpi="90" verticalDpi="9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BEBA8-2110-4D91-B06B-6E3080F46215}">
  <sheetPr codeName="Sheet58">
    <tabColor rgb="FF0070C0"/>
  </sheetPr>
  <dimension ref="A1:XFD29"/>
  <sheetViews>
    <sheetView view="pageBreakPreview" zoomScaleNormal="100" zoomScaleSheetLayoutView="100" workbookViewId="0"/>
  </sheetViews>
  <sheetFormatPr defaultColWidth="9.140625" defaultRowHeight="14.25"/>
  <cols>
    <col min="1" max="1" width="33.7109375" style="103" customWidth="1" collapsed="1"/>
    <col min="2" max="4" width="12.28515625" style="103" customWidth="1"/>
    <col min="5" max="11" width="12.28515625" style="440" customWidth="1"/>
    <col min="12" max="12" width="11.28515625" style="402" bestFit="1" customWidth="1"/>
    <col min="13" max="16384" width="9.140625" style="402"/>
  </cols>
  <sheetData>
    <row r="1" spans="1:1021 1029:2047 2055:4090 4098:5116 5124:6142 6150:7168 7176:8185 8193:9211 9219:10237 10245:11263 11271:13306 13314:14332 14340:15358 15366:16384" ht="26.25" customHeight="1"/>
    <row r="2" spans="1:1021 1029:2047 2055:4090 4098:5116 5124:6142 6150:7168 7176:8185 8193:9211 9219:10237 10245:11263 11271:13306 13314:14332 14340:15358 15366:16384">
      <c r="B2" s="439"/>
      <c r="C2" s="439"/>
      <c r="D2" s="439"/>
      <c r="E2" s="439"/>
      <c r="F2" s="439"/>
      <c r="G2" s="438"/>
      <c r="H2" s="438"/>
      <c r="I2" s="438"/>
      <c r="J2" s="438"/>
      <c r="K2" s="438"/>
    </row>
    <row r="3" spans="1:1021 1029:2047 2055:4090 4098:5116 5124:6142 6150:7168 7176:8185 8193:9211 9219:10237 10245:11263 11271:13306 13314:14332 14340:15358 15366:16384">
      <c r="B3" s="440"/>
      <c r="C3" s="440"/>
      <c r="D3" s="440"/>
    </row>
    <row r="4" spans="1:1021 1029:2047 2055:4090 4098:5116 5124:6142 6150:7168 7176:8185 8193:9211 9219:10237 10245:11263 11271:13306 13314:14332 14340:15358 15366:16384" ht="45">
      <c r="A4" s="546" t="s">
        <v>519</v>
      </c>
      <c r="B4" s="459" t="s">
        <v>10</v>
      </c>
      <c r="C4" s="459" t="s">
        <v>11</v>
      </c>
      <c r="D4" s="459" t="s">
        <v>12</v>
      </c>
      <c r="E4" s="459" t="s">
        <v>13</v>
      </c>
      <c r="F4" s="459" t="s">
        <v>48</v>
      </c>
      <c r="G4" s="459" t="s">
        <v>49</v>
      </c>
      <c r="H4" s="459" t="s">
        <v>50</v>
      </c>
      <c r="I4" s="459" t="s">
        <v>51</v>
      </c>
      <c r="J4" s="459" t="s">
        <v>52</v>
      </c>
      <c r="K4" s="459" t="s">
        <v>53</v>
      </c>
      <c r="L4" s="541"/>
    </row>
    <row r="5" spans="1:1021 1029:2047 2055:4090 4098:5116 5124:6142 6150:7168 7176:8185 8193:9211 9219:10237 10245:11263 11271:13306 13314:14332 14340:15358 15366:16384" s="545" customFormat="1" ht="15">
      <c r="A5" s="542" t="s">
        <v>520</v>
      </c>
      <c r="B5" s="543"/>
      <c r="C5" s="543"/>
      <c r="D5" s="543"/>
      <c r="E5" s="544"/>
      <c r="F5" s="544"/>
      <c r="G5" s="544"/>
      <c r="H5" s="544"/>
      <c r="I5" s="544"/>
      <c r="J5" s="544"/>
      <c r="K5" s="544"/>
    </row>
    <row r="6" spans="1:1021 1029:2047 2055:4090 4098:5116 5124:6142 6150:7168 7176:8185 8193:9211 9219:10237 10245:11263 11271:13306 13314:14332 14340:15358 15366:16384" ht="36" customHeight="1">
      <c r="A6" s="538" t="s">
        <v>521</v>
      </c>
      <c r="B6" s="539" t="s">
        <v>522</v>
      </c>
      <c r="C6" s="539" t="s">
        <v>532</v>
      </c>
      <c r="D6" s="539" t="s">
        <v>532</v>
      </c>
      <c r="E6" s="540" t="s">
        <v>523</v>
      </c>
      <c r="F6" s="540" t="s">
        <v>523</v>
      </c>
      <c r="G6" s="540" t="s">
        <v>523</v>
      </c>
      <c r="H6" s="540" t="s">
        <v>523</v>
      </c>
      <c r="I6" s="540" t="s">
        <v>523</v>
      </c>
      <c r="J6" s="540" t="s">
        <v>523</v>
      </c>
      <c r="K6" s="540" t="s">
        <v>523</v>
      </c>
    </row>
    <row r="7" spans="1:1021 1029:2047 2055:4090 4098:5116 5124:6142 6150:7168 7176:8185 8193:9211 9219:10237 10245:11263 11271:13306 13314:14332 14340:15358 15366:16384" s="537" customFormat="1" ht="36" customHeight="1">
      <c r="A7" s="538" t="s">
        <v>524</v>
      </c>
      <c r="B7" s="539" t="s">
        <v>525</v>
      </c>
      <c r="C7" s="539" t="s">
        <v>623</v>
      </c>
      <c r="D7" s="539" t="s">
        <v>526</v>
      </c>
      <c r="E7" s="540" t="s">
        <v>526</v>
      </c>
      <c r="F7" s="540" t="s">
        <v>526</v>
      </c>
      <c r="G7" s="540" t="s">
        <v>527</v>
      </c>
      <c r="H7" s="540" t="s">
        <v>527</v>
      </c>
      <c r="I7" s="540" t="s">
        <v>528</v>
      </c>
      <c r="J7" s="540" t="s">
        <v>528</v>
      </c>
      <c r="K7" s="540" t="s">
        <v>528</v>
      </c>
      <c r="L7" s="538"/>
      <c r="M7" s="539"/>
      <c r="U7" s="538"/>
      <c r="V7" s="539"/>
      <c r="AD7" s="538"/>
      <c r="AE7" s="539"/>
      <c r="AM7" s="538"/>
      <c r="AN7" s="539"/>
      <c r="AV7" s="538"/>
      <c r="AW7" s="539"/>
      <c r="BE7" s="538"/>
      <c r="BF7" s="539"/>
      <c r="BN7" s="538"/>
      <c r="BO7" s="539"/>
      <c r="BW7" s="538"/>
      <c r="BX7" s="539"/>
      <c r="CF7" s="538"/>
      <c r="CG7" s="539"/>
      <c r="CO7" s="538"/>
      <c r="CP7" s="539"/>
      <c r="CX7" s="538"/>
      <c r="CY7" s="539"/>
      <c r="DG7" s="538"/>
      <c r="DH7" s="539"/>
      <c r="DP7" s="538"/>
      <c r="DQ7" s="539"/>
      <c r="DY7" s="538"/>
      <c r="DZ7" s="539"/>
      <c r="EH7" s="538"/>
      <c r="EI7" s="539"/>
      <c r="EQ7" s="538"/>
      <c r="ER7" s="539"/>
      <c r="EZ7" s="538"/>
      <c r="FA7" s="539"/>
      <c r="FI7" s="538"/>
      <c r="FJ7" s="539"/>
      <c r="FR7" s="538"/>
      <c r="FS7" s="539"/>
      <c r="GA7" s="538"/>
      <c r="GB7" s="539"/>
      <c r="GJ7" s="538"/>
      <c r="GK7" s="539"/>
      <c r="GS7" s="538"/>
      <c r="GT7" s="539"/>
      <c r="HB7" s="538"/>
      <c r="HC7" s="539"/>
      <c r="HK7" s="538"/>
      <c r="HL7" s="539"/>
      <c r="HT7" s="538"/>
      <c r="HU7" s="539"/>
      <c r="IC7" s="538"/>
      <c r="ID7" s="539"/>
      <c r="IL7" s="538"/>
      <c r="IM7" s="539"/>
      <c r="IU7" s="538"/>
      <c r="IV7" s="539"/>
      <c r="JD7" s="538"/>
      <c r="JE7" s="539"/>
      <c r="JM7" s="538"/>
      <c r="JN7" s="539"/>
      <c r="JV7" s="538"/>
      <c r="JW7" s="539"/>
      <c r="KE7" s="538"/>
      <c r="KF7" s="539"/>
      <c r="KN7" s="538"/>
      <c r="KO7" s="539"/>
      <c r="KW7" s="538"/>
      <c r="KX7" s="539"/>
      <c r="LF7" s="538"/>
      <c r="LG7" s="539"/>
      <c r="LO7" s="538"/>
      <c r="LP7" s="539"/>
      <c r="LX7" s="538"/>
      <c r="LY7" s="539"/>
      <c r="MG7" s="538"/>
      <c r="MH7" s="539"/>
      <c r="MP7" s="538"/>
      <c r="MQ7" s="539"/>
      <c r="MY7" s="538"/>
      <c r="MZ7" s="539"/>
      <c r="NH7" s="538"/>
      <c r="NI7" s="539"/>
      <c r="NQ7" s="538"/>
      <c r="NR7" s="539"/>
      <c r="NZ7" s="538"/>
      <c r="OA7" s="539"/>
      <c r="OI7" s="538"/>
      <c r="OJ7" s="539"/>
      <c r="OR7" s="538"/>
      <c r="OS7" s="539"/>
      <c r="PA7" s="538"/>
      <c r="PB7" s="539"/>
      <c r="PJ7" s="538"/>
      <c r="PK7" s="539"/>
      <c r="PS7" s="538"/>
      <c r="PT7" s="539"/>
      <c r="QB7" s="538"/>
      <c r="QC7" s="539"/>
      <c r="QK7" s="538"/>
      <c r="QL7" s="539"/>
      <c r="QT7" s="538"/>
      <c r="QU7" s="539"/>
      <c r="RC7" s="538"/>
      <c r="RD7" s="539"/>
      <c r="RL7" s="538"/>
      <c r="RM7" s="539"/>
      <c r="RU7" s="538"/>
      <c r="RV7" s="539"/>
      <c r="SD7" s="538"/>
      <c r="SE7" s="539"/>
      <c r="SM7" s="538"/>
      <c r="SN7" s="539"/>
      <c r="SV7" s="538"/>
      <c r="SW7" s="539"/>
      <c r="TE7" s="538"/>
      <c r="TF7" s="539"/>
      <c r="TN7" s="538"/>
      <c r="TO7" s="539"/>
      <c r="TW7" s="538"/>
      <c r="TX7" s="539"/>
      <c r="UF7" s="538"/>
      <c r="UG7" s="539"/>
      <c r="UO7" s="538"/>
      <c r="UP7" s="539"/>
      <c r="UX7" s="538"/>
      <c r="UY7" s="539"/>
      <c r="VG7" s="538"/>
      <c r="VH7" s="539"/>
      <c r="VP7" s="538"/>
      <c r="VQ7" s="539"/>
      <c r="VY7" s="538"/>
      <c r="VZ7" s="539"/>
      <c r="WH7" s="538"/>
      <c r="WI7" s="539"/>
      <c r="WQ7" s="538"/>
      <c r="WR7" s="539"/>
      <c r="WZ7" s="538"/>
      <c r="XA7" s="539"/>
      <c r="XI7" s="538"/>
      <c r="XJ7" s="539"/>
      <c r="XR7" s="538"/>
      <c r="XS7" s="539"/>
      <c r="YA7" s="538"/>
      <c r="YB7" s="539"/>
      <c r="YJ7" s="538"/>
      <c r="YK7" s="539"/>
      <c r="YS7" s="538"/>
      <c r="YT7" s="539"/>
      <c r="ZB7" s="538"/>
      <c r="ZC7" s="539"/>
      <c r="ZK7" s="538"/>
      <c r="ZL7" s="539"/>
      <c r="ZT7" s="538"/>
      <c r="ZU7" s="539"/>
      <c r="AAC7" s="538"/>
      <c r="AAD7" s="539"/>
      <c r="AAL7" s="538"/>
      <c r="AAM7" s="539"/>
      <c r="AAU7" s="538"/>
      <c r="AAV7" s="539"/>
      <c r="ABD7" s="538"/>
      <c r="ABE7" s="539"/>
      <c r="ABM7" s="538"/>
      <c r="ABN7" s="539"/>
      <c r="ABV7" s="538"/>
      <c r="ABW7" s="539"/>
      <c r="ACE7" s="538"/>
      <c r="ACF7" s="539"/>
      <c r="ACN7" s="538"/>
      <c r="ACO7" s="539"/>
      <c r="ACW7" s="538"/>
      <c r="ACX7" s="539"/>
      <c r="ADF7" s="538"/>
      <c r="ADG7" s="539"/>
      <c r="ADO7" s="538"/>
      <c r="ADP7" s="539"/>
      <c r="ADX7" s="538"/>
      <c r="ADY7" s="539"/>
      <c r="AEG7" s="538"/>
      <c r="AEH7" s="539"/>
      <c r="AEP7" s="538"/>
      <c r="AEQ7" s="539"/>
      <c r="AEY7" s="538"/>
      <c r="AEZ7" s="539"/>
      <c r="AFH7" s="538"/>
      <c r="AFI7" s="539"/>
      <c r="AFQ7" s="538"/>
      <c r="AFR7" s="539"/>
      <c r="AFZ7" s="538"/>
      <c r="AGA7" s="539"/>
      <c r="AGI7" s="538"/>
      <c r="AGJ7" s="539"/>
      <c r="AGR7" s="538"/>
      <c r="AGS7" s="539"/>
      <c r="AHA7" s="538"/>
      <c r="AHB7" s="539"/>
      <c r="AHJ7" s="538"/>
      <c r="AHK7" s="539"/>
      <c r="AHS7" s="538"/>
      <c r="AHT7" s="539"/>
      <c r="AIB7" s="538"/>
      <c r="AIC7" s="539"/>
      <c r="AIK7" s="538"/>
      <c r="AIL7" s="539"/>
      <c r="AIT7" s="538"/>
      <c r="AIU7" s="539"/>
      <c r="AJC7" s="538"/>
      <c r="AJD7" s="539"/>
      <c r="AJL7" s="538"/>
      <c r="AJM7" s="539"/>
      <c r="AJU7" s="538"/>
      <c r="AJV7" s="539"/>
      <c r="AKD7" s="538"/>
      <c r="AKE7" s="539"/>
      <c r="AKM7" s="538"/>
      <c r="AKN7" s="539"/>
      <c r="AKV7" s="538"/>
      <c r="AKW7" s="539"/>
      <c r="ALE7" s="538"/>
      <c r="ALF7" s="539"/>
      <c r="ALN7" s="538"/>
      <c r="ALO7" s="539"/>
      <c r="ALW7" s="538"/>
      <c r="ALX7" s="539"/>
      <c r="AMF7" s="538"/>
      <c r="AMG7" s="539"/>
      <c r="AMO7" s="538"/>
      <c r="AMP7" s="539"/>
      <c r="AMX7" s="538"/>
      <c r="AMY7" s="539"/>
      <c r="ANG7" s="538"/>
      <c r="ANH7" s="539"/>
      <c r="ANP7" s="538"/>
      <c r="ANQ7" s="539"/>
      <c r="ANY7" s="538"/>
      <c r="ANZ7" s="539"/>
      <c r="AOH7" s="538"/>
      <c r="AOI7" s="539"/>
      <c r="AOQ7" s="538"/>
      <c r="AOR7" s="539"/>
      <c r="AOZ7" s="538"/>
      <c r="APA7" s="539"/>
      <c r="API7" s="538"/>
      <c r="APJ7" s="539"/>
      <c r="APR7" s="538"/>
      <c r="APS7" s="539"/>
      <c r="AQA7" s="538"/>
      <c r="AQB7" s="539"/>
      <c r="AQJ7" s="538"/>
      <c r="AQK7" s="539"/>
      <c r="AQS7" s="538"/>
      <c r="AQT7" s="539"/>
      <c r="ARB7" s="538"/>
      <c r="ARC7" s="539"/>
      <c r="ARK7" s="538"/>
      <c r="ARL7" s="539"/>
      <c r="ART7" s="538"/>
      <c r="ARU7" s="539"/>
      <c r="ASC7" s="538"/>
      <c r="ASD7" s="539"/>
      <c r="ASL7" s="538"/>
      <c r="ASM7" s="539"/>
      <c r="ASU7" s="538"/>
      <c r="ASV7" s="539"/>
      <c r="ATD7" s="538"/>
      <c r="ATE7" s="539"/>
      <c r="ATM7" s="538"/>
      <c r="ATN7" s="539"/>
      <c r="ATV7" s="538"/>
      <c r="ATW7" s="539"/>
      <c r="AUE7" s="538"/>
      <c r="AUF7" s="539"/>
      <c r="AUN7" s="538"/>
      <c r="AUO7" s="539"/>
      <c r="AUW7" s="538"/>
      <c r="AUX7" s="539"/>
      <c r="AVF7" s="538"/>
      <c r="AVG7" s="539"/>
      <c r="AVO7" s="538"/>
      <c r="AVP7" s="539"/>
      <c r="AVX7" s="538"/>
      <c r="AVY7" s="539"/>
      <c r="AWG7" s="538"/>
      <c r="AWH7" s="539"/>
      <c r="AWP7" s="538"/>
      <c r="AWQ7" s="539"/>
      <c r="AWY7" s="538"/>
      <c r="AWZ7" s="539"/>
      <c r="AXH7" s="538"/>
      <c r="AXI7" s="539"/>
      <c r="AXQ7" s="538"/>
      <c r="AXR7" s="539"/>
      <c r="AXZ7" s="538"/>
      <c r="AYA7" s="539"/>
      <c r="AYI7" s="538"/>
      <c r="AYJ7" s="539"/>
      <c r="AYR7" s="538"/>
      <c r="AYS7" s="539"/>
      <c r="AZA7" s="538"/>
      <c r="AZB7" s="539"/>
      <c r="AZJ7" s="538"/>
      <c r="AZK7" s="539"/>
      <c r="AZS7" s="538"/>
      <c r="AZT7" s="539"/>
      <c r="BAB7" s="538"/>
      <c r="BAC7" s="539"/>
      <c r="BAK7" s="538"/>
      <c r="BAL7" s="539"/>
      <c r="BAT7" s="538"/>
      <c r="BAU7" s="539"/>
      <c r="BBC7" s="538"/>
      <c r="BBD7" s="539"/>
      <c r="BBL7" s="538"/>
      <c r="BBM7" s="539"/>
      <c r="BBU7" s="538"/>
      <c r="BBV7" s="539"/>
      <c r="BCD7" s="538"/>
      <c r="BCE7" s="539"/>
      <c r="BCM7" s="538"/>
      <c r="BCN7" s="539"/>
      <c r="BCV7" s="538"/>
      <c r="BCW7" s="539"/>
      <c r="BDE7" s="538"/>
      <c r="BDF7" s="539"/>
      <c r="BDN7" s="538"/>
      <c r="BDO7" s="539"/>
      <c r="BDW7" s="538"/>
      <c r="BDX7" s="539"/>
      <c r="BEF7" s="538"/>
      <c r="BEG7" s="539"/>
      <c r="BEO7" s="538"/>
      <c r="BEP7" s="539"/>
      <c r="BEX7" s="538"/>
      <c r="BEY7" s="539"/>
      <c r="BFG7" s="538"/>
      <c r="BFH7" s="539"/>
      <c r="BFP7" s="538"/>
      <c r="BFQ7" s="539"/>
      <c r="BFY7" s="538"/>
      <c r="BFZ7" s="539"/>
      <c r="BGH7" s="538"/>
      <c r="BGI7" s="539"/>
      <c r="BGQ7" s="538"/>
      <c r="BGR7" s="539"/>
      <c r="BGZ7" s="538"/>
      <c r="BHA7" s="539"/>
      <c r="BHI7" s="538"/>
      <c r="BHJ7" s="539"/>
      <c r="BHR7" s="538"/>
      <c r="BHS7" s="539"/>
      <c r="BIA7" s="538"/>
      <c r="BIB7" s="539"/>
      <c r="BIJ7" s="538"/>
      <c r="BIK7" s="539"/>
      <c r="BIS7" s="538"/>
      <c r="BIT7" s="539"/>
      <c r="BJB7" s="538"/>
      <c r="BJC7" s="539"/>
      <c r="BJK7" s="538"/>
      <c r="BJL7" s="539"/>
      <c r="BJT7" s="538"/>
      <c r="BJU7" s="539"/>
      <c r="BKC7" s="538"/>
      <c r="BKD7" s="539"/>
      <c r="BKL7" s="538"/>
      <c r="BKM7" s="539"/>
      <c r="BKU7" s="538"/>
      <c r="BKV7" s="539"/>
      <c r="BLD7" s="538"/>
      <c r="BLE7" s="539"/>
      <c r="BLM7" s="538"/>
      <c r="BLN7" s="539"/>
      <c r="BLV7" s="538"/>
      <c r="BLW7" s="539"/>
      <c r="BME7" s="538"/>
      <c r="BMF7" s="539"/>
      <c r="BMN7" s="538"/>
      <c r="BMO7" s="539"/>
      <c r="BMW7" s="538"/>
      <c r="BMX7" s="539"/>
      <c r="BNF7" s="538"/>
      <c r="BNG7" s="539"/>
      <c r="BNO7" s="538"/>
      <c r="BNP7" s="539"/>
      <c r="BNX7" s="538"/>
      <c r="BNY7" s="539"/>
      <c r="BOG7" s="538"/>
      <c r="BOH7" s="539"/>
      <c r="BOP7" s="538"/>
      <c r="BOQ7" s="539"/>
      <c r="BOY7" s="538"/>
      <c r="BOZ7" s="539"/>
      <c r="BPH7" s="538"/>
      <c r="BPI7" s="539"/>
      <c r="BPQ7" s="538"/>
      <c r="BPR7" s="539"/>
      <c r="BPZ7" s="538"/>
      <c r="BQA7" s="539"/>
      <c r="BQI7" s="538"/>
      <c r="BQJ7" s="539"/>
      <c r="BQR7" s="538"/>
      <c r="BQS7" s="539"/>
      <c r="BRA7" s="538"/>
      <c r="BRB7" s="539"/>
      <c r="BRJ7" s="538"/>
      <c r="BRK7" s="539"/>
      <c r="BRS7" s="538"/>
      <c r="BRT7" s="539"/>
      <c r="BSB7" s="538"/>
      <c r="BSC7" s="539"/>
      <c r="BSK7" s="538"/>
      <c r="BSL7" s="539"/>
      <c r="BST7" s="538"/>
      <c r="BSU7" s="539"/>
      <c r="BTC7" s="538"/>
      <c r="BTD7" s="539"/>
      <c r="BTL7" s="538"/>
      <c r="BTM7" s="539"/>
      <c r="BTU7" s="538"/>
      <c r="BTV7" s="539"/>
      <c r="BUD7" s="538"/>
      <c r="BUE7" s="539"/>
      <c r="BUM7" s="538"/>
      <c r="BUN7" s="539"/>
      <c r="BUV7" s="538"/>
      <c r="BUW7" s="539"/>
      <c r="BVE7" s="538"/>
      <c r="BVF7" s="539"/>
      <c r="BVN7" s="538"/>
      <c r="BVO7" s="539"/>
      <c r="BVW7" s="538"/>
      <c r="BVX7" s="539"/>
      <c r="BWF7" s="538"/>
      <c r="BWG7" s="539"/>
      <c r="BWO7" s="538"/>
      <c r="BWP7" s="539"/>
      <c r="BWX7" s="538"/>
      <c r="BWY7" s="539"/>
      <c r="BXG7" s="538"/>
      <c r="BXH7" s="539"/>
      <c r="BXP7" s="538"/>
      <c r="BXQ7" s="539"/>
      <c r="BXY7" s="538"/>
      <c r="BXZ7" s="539"/>
      <c r="BYH7" s="538"/>
      <c r="BYI7" s="539"/>
      <c r="BYQ7" s="538"/>
      <c r="BYR7" s="539"/>
      <c r="BYZ7" s="538"/>
      <c r="BZA7" s="539"/>
      <c r="BZI7" s="538"/>
      <c r="BZJ7" s="539"/>
      <c r="BZR7" s="538"/>
      <c r="BZS7" s="539"/>
      <c r="CAA7" s="538"/>
      <c r="CAB7" s="539"/>
      <c r="CAJ7" s="538"/>
      <c r="CAK7" s="539"/>
      <c r="CAS7" s="538"/>
      <c r="CAT7" s="539"/>
      <c r="CBB7" s="538"/>
      <c r="CBC7" s="539"/>
      <c r="CBK7" s="538"/>
      <c r="CBL7" s="539"/>
      <c r="CBT7" s="538"/>
      <c r="CBU7" s="539"/>
      <c r="CCC7" s="538"/>
      <c r="CCD7" s="539"/>
      <c r="CCL7" s="538"/>
      <c r="CCM7" s="539"/>
      <c r="CCU7" s="538"/>
      <c r="CCV7" s="539"/>
      <c r="CDD7" s="538"/>
      <c r="CDE7" s="539"/>
      <c r="CDM7" s="538"/>
      <c r="CDN7" s="539"/>
      <c r="CDV7" s="538"/>
      <c r="CDW7" s="539"/>
      <c r="CEE7" s="538"/>
      <c r="CEF7" s="539"/>
      <c r="CEN7" s="538"/>
      <c r="CEO7" s="539"/>
      <c r="CEW7" s="538"/>
      <c r="CEX7" s="539"/>
      <c r="CFF7" s="538"/>
      <c r="CFG7" s="539"/>
      <c r="CFO7" s="538"/>
      <c r="CFP7" s="539"/>
      <c r="CFX7" s="538"/>
      <c r="CFY7" s="539"/>
      <c r="CGG7" s="538"/>
      <c r="CGH7" s="539"/>
      <c r="CGP7" s="538"/>
      <c r="CGQ7" s="539"/>
      <c r="CGY7" s="538"/>
      <c r="CGZ7" s="539"/>
      <c r="CHH7" s="538"/>
      <c r="CHI7" s="539"/>
      <c r="CHQ7" s="538"/>
      <c r="CHR7" s="539"/>
      <c r="CHZ7" s="538"/>
      <c r="CIA7" s="539"/>
      <c r="CII7" s="538"/>
      <c r="CIJ7" s="539"/>
      <c r="CIR7" s="538"/>
      <c r="CIS7" s="539"/>
      <c r="CJA7" s="538"/>
      <c r="CJB7" s="539"/>
      <c r="CJJ7" s="538"/>
      <c r="CJK7" s="539"/>
      <c r="CJS7" s="538"/>
      <c r="CJT7" s="539"/>
      <c r="CKB7" s="538"/>
      <c r="CKC7" s="539"/>
      <c r="CKK7" s="538"/>
      <c r="CKL7" s="539"/>
      <c r="CKT7" s="538"/>
      <c r="CKU7" s="539"/>
      <c r="CLC7" s="538"/>
      <c r="CLD7" s="539"/>
      <c r="CLL7" s="538"/>
      <c r="CLM7" s="539"/>
      <c r="CLU7" s="538"/>
      <c r="CLV7" s="539"/>
      <c r="CMD7" s="538"/>
      <c r="CME7" s="539"/>
      <c r="CMM7" s="538"/>
      <c r="CMN7" s="539"/>
      <c r="CMV7" s="538"/>
      <c r="CMW7" s="539"/>
      <c r="CNE7" s="538"/>
      <c r="CNF7" s="539"/>
      <c r="CNN7" s="538"/>
      <c r="CNO7" s="539"/>
      <c r="CNW7" s="538"/>
      <c r="CNX7" s="539"/>
      <c r="COF7" s="538"/>
      <c r="COG7" s="539"/>
      <c r="COO7" s="538"/>
      <c r="COP7" s="539"/>
      <c r="COX7" s="538"/>
      <c r="COY7" s="539"/>
      <c r="CPG7" s="538"/>
      <c r="CPH7" s="539"/>
      <c r="CPP7" s="538"/>
      <c r="CPQ7" s="539"/>
      <c r="CPY7" s="538"/>
      <c r="CPZ7" s="539"/>
      <c r="CQH7" s="538"/>
      <c r="CQI7" s="539"/>
      <c r="CQQ7" s="538"/>
      <c r="CQR7" s="539"/>
      <c r="CQZ7" s="538"/>
      <c r="CRA7" s="539"/>
      <c r="CRI7" s="538"/>
      <c r="CRJ7" s="539"/>
      <c r="CRR7" s="538"/>
      <c r="CRS7" s="539"/>
      <c r="CSA7" s="538"/>
      <c r="CSB7" s="539"/>
      <c r="CSJ7" s="538"/>
      <c r="CSK7" s="539"/>
      <c r="CSS7" s="538"/>
      <c r="CST7" s="539"/>
      <c r="CTB7" s="538"/>
      <c r="CTC7" s="539"/>
      <c r="CTK7" s="538"/>
      <c r="CTL7" s="539"/>
      <c r="CTT7" s="538"/>
      <c r="CTU7" s="539"/>
      <c r="CUC7" s="538"/>
      <c r="CUD7" s="539"/>
      <c r="CUL7" s="538"/>
      <c r="CUM7" s="539"/>
      <c r="CUU7" s="538"/>
      <c r="CUV7" s="539"/>
      <c r="CVD7" s="538"/>
      <c r="CVE7" s="539"/>
      <c r="CVM7" s="538"/>
      <c r="CVN7" s="539"/>
      <c r="CVV7" s="538"/>
      <c r="CVW7" s="539"/>
      <c r="CWE7" s="538"/>
      <c r="CWF7" s="539"/>
      <c r="CWN7" s="538"/>
      <c r="CWO7" s="539"/>
      <c r="CWW7" s="538"/>
      <c r="CWX7" s="539"/>
      <c r="CXF7" s="538"/>
      <c r="CXG7" s="539"/>
      <c r="CXO7" s="538"/>
      <c r="CXP7" s="539"/>
      <c r="CXX7" s="538"/>
      <c r="CXY7" s="539"/>
      <c r="CYG7" s="538"/>
      <c r="CYH7" s="539"/>
      <c r="CYP7" s="538"/>
      <c r="CYQ7" s="539"/>
      <c r="CYY7" s="538"/>
      <c r="CYZ7" s="539"/>
      <c r="CZH7" s="538"/>
      <c r="CZI7" s="539"/>
      <c r="CZQ7" s="538"/>
      <c r="CZR7" s="539"/>
      <c r="CZZ7" s="538"/>
      <c r="DAA7" s="539"/>
      <c r="DAI7" s="538"/>
      <c r="DAJ7" s="539"/>
      <c r="DAR7" s="538"/>
      <c r="DAS7" s="539"/>
      <c r="DBA7" s="538"/>
      <c r="DBB7" s="539"/>
      <c r="DBJ7" s="538"/>
      <c r="DBK7" s="539"/>
      <c r="DBS7" s="538"/>
      <c r="DBT7" s="539"/>
      <c r="DCB7" s="538"/>
      <c r="DCC7" s="539"/>
      <c r="DCK7" s="538"/>
      <c r="DCL7" s="539"/>
      <c r="DCT7" s="538"/>
      <c r="DCU7" s="539"/>
      <c r="DDC7" s="538"/>
      <c r="DDD7" s="539"/>
      <c r="DDL7" s="538"/>
      <c r="DDM7" s="539"/>
      <c r="DDU7" s="538"/>
      <c r="DDV7" s="539"/>
      <c r="DED7" s="538"/>
      <c r="DEE7" s="539"/>
      <c r="DEM7" s="538"/>
      <c r="DEN7" s="539"/>
      <c r="DEV7" s="538"/>
      <c r="DEW7" s="539"/>
      <c r="DFE7" s="538"/>
      <c r="DFF7" s="539"/>
      <c r="DFN7" s="538"/>
      <c r="DFO7" s="539"/>
      <c r="DFW7" s="538"/>
      <c r="DFX7" s="539"/>
      <c r="DGF7" s="538"/>
      <c r="DGG7" s="539"/>
      <c r="DGO7" s="538"/>
      <c r="DGP7" s="539"/>
      <c r="DGX7" s="538"/>
      <c r="DGY7" s="539"/>
      <c r="DHG7" s="538"/>
      <c r="DHH7" s="539"/>
      <c r="DHP7" s="538"/>
      <c r="DHQ7" s="539"/>
      <c r="DHY7" s="538"/>
      <c r="DHZ7" s="539"/>
      <c r="DIH7" s="538"/>
      <c r="DII7" s="539"/>
      <c r="DIQ7" s="538"/>
      <c r="DIR7" s="539"/>
      <c r="DIZ7" s="538"/>
      <c r="DJA7" s="539"/>
      <c r="DJI7" s="538"/>
      <c r="DJJ7" s="539"/>
      <c r="DJR7" s="538"/>
      <c r="DJS7" s="539"/>
      <c r="DKA7" s="538"/>
      <c r="DKB7" s="539"/>
      <c r="DKJ7" s="538"/>
      <c r="DKK7" s="539"/>
      <c r="DKS7" s="538"/>
      <c r="DKT7" s="539"/>
      <c r="DLB7" s="538"/>
      <c r="DLC7" s="539"/>
      <c r="DLK7" s="538"/>
      <c r="DLL7" s="539"/>
      <c r="DLT7" s="538"/>
      <c r="DLU7" s="539"/>
      <c r="DMC7" s="538"/>
      <c r="DMD7" s="539"/>
      <c r="DML7" s="538"/>
      <c r="DMM7" s="539"/>
      <c r="DMU7" s="538"/>
      <c r="DMV7" s="539"/>
      <c r="DND7" s="538"/>
      <c r="DNE7" s="539"/>
      <c r="DNM7" s="538"/>
      <c r="DNN7" s="539"/>
      <c r="DNV7" s="538"/>
      <c r="DNW7" s="539"/>
      <c r="DOE7" s="538"/>
      <c r="DOF7" s="539"/>
      <c r="DON7" s="538"/>
      <c r="DOO7" s="539"/>
      <c r="DOW7" s="538"/>
      <c r="DOX7" s="539"/>
      <c r="DPF7" s="538"/>
      <c r="DPG7" s="539"/>
      <c r="DPO7" s="538"/>
      <c r="DPP7" s="539"/>
      <c r="DPX7" s="538"/>
      <c r="DPY7" s="539"/>
      <c r="DQG7" s="538"/>
      <c r="DQH7" s="539"/>
      <c r="DQP7" s="538"/>
      <c r="DQQ7" s="539"/>
      <c r="DQY7" s="538"/>
      <c r="DQZ7" s="539"/>
      <c r="DRH7" s="538"/>
      <c r="DRI7" s="539"/>
      <c r="DRQ7" s="538"/>
      <c r="DRR7" s="539"/>
      <c r="DRZ7" s="538"/>
      <c r="DSA7" s="539"/>
      <c r="DSI7" s="538"/>
      <c r="DSJ7" s="539"/>
      <c r="DSR7" s="538"/>
      <c r="DSS7" s="539"/>
      <c r="DTA7" s="538"/>
      <c r="DTB7" s="539"/>
      <c r="DTJ7" s="538"/>
      <c r="DTK7" s="539"/>
      <c r="DTS7" s="538"/>
      <c r="DTT7" s="539"/>
      <c r="DUB7" s="538"/>
      <c r="DUC7" s="539"/>
      <c r="DUK7" s="538"/>
      <c r="DUL7" s="539"/>
      <c r="DUT7" s="538"/>
      <c r="DUU7" s="539"/>
      <c r="DVC7" s="538"/>
      <c r="DVD7" s="539"/>
      <c r="DVL7" s="538"/>
      <c r="DVM7" s="539"/>
      <c r="DVU7" s="538"/>
      <c r="DVV7" s="539"/>
      <c r="DWD7" s="538"/>
      <c r="DWE7" s="539"/>
      <c r="DWM7" s="538"/>
      <c r="DWN7" s="539"/>
      <c r="DWV7" s="538"/>
      <c r="DWW7" s="539"/>
      <c r="DXE7" s="538"/>
      <c r="DXF7" s="539"/>
      <c r="DXN7" s="538"/>
      <c r="DXO7" s="539"/>
      <c r="DXW7" s="538"/>
      <c r="DXX7" s="539"/>
      <c r="DYF7" s="538"/>
      <c r="DYG7" s="539"/>
      <c r="DYO7" s="538"/>
      <c r="DYP7" s="539"/>
      <c r="DYX7" s="538"/>
      <c r="DYY7" s="539"/>
      <c r="DZG7" s="538"/>
      <c r="DZH7" s="539"/>
      <c r="DZP7" s="538"/>
      <c r="DZQ7" s="539"/>
      <c r="DZY7" s="538"/>
      <c r="DZZ7" s="539"/>
      <c r="EAH7" s="538"/>
      <c r="EAI7" s="539"/>
      <c r="EAQ7" s="538"/>
      <c r="EAR7" s="539"/>
      <c r="EAZ7" s="538"/>
      <c r="EBA7" s="539"/>
      <c r="EBI7" s="538"/>
      <c r="EBJ7" s="539"/>
      <c r="EBR7" s="538"/>
      <c r="EBS7" s="539"/>
      <c r="ECA7" s="538"/>
      <c r="ECB7" s="539"/>
      <c r="ECJ7" s="538"/>
      <c r="ECK7" s="539"/>
      <c r="ECS7" s="538"/>
      <c r="ECT7" s="539"/>
      <c r="EDB7" s="538"/>
      <c r="EDC7" s="539"/>
      <c r="EDK7" s="538"/>
      <c r="EDL7" s="539"/>
      <c r="EDT7" s="538"/>
      <c r="EDU7" s="539"/>
      <c r="EEC7" s="538"/>
      <c r="EED7" s="539"/>
      <c r="EEL7" s="538"/>
      <c r="EEM7" s="539"/>
      <c r="EEU7" s="538"/>
      <c r="EEV7" s="539"/>
      <c r="EFD7" s="538"/>
      <c r="EFE7" s="539"/>
      <c r="EFM7" s="538"/>
      <c r="EFN7" s="539"/>
      <c r="EFV7" s="538"/>
      <c r="EFW7" s="539"/>
      <c r="EGE7" s="538"/>
      <c r="EGF7" s="539"/>
      <c r="EGN7" s="538"/>
      <c r="EGO7" s="539"/>
      <c r="EGW7" s="538"/>
      <c r="EGX7" s="539"/>
      <c r="EHF7" s="538"/>
      <c r="EHG7" s="539"/>
      <c r="EHO7" s="538"/>
      <c r="EHP7" s="539"/>
      <c r="EHX7" s="538"/>
      <c r="EHY7" s="539"/>
      <c r="EIG7" s="538"/>
      <c r="EIH7" s="539"/>
      <c r="EIP7" s="538"/>
      <c r="EIQ7" s="539"/>
      <c r="EIY7" s="538"/>
      <c r="EIZ7" s="539"/>
      <c r="EJH7" s="538"/>
      <c r="EJI7" s="539"/>
      <c r="EJQ7" s="538"/>
      <c r="EJR7" s="539"/>
      <c r="EJZ7" s="538"/>
      <c r="EKA7" s="539"/>
      <c r="EKI7" s="538"/>
      <c r="EKJ7" s="539"/>
      <c r="EKR7" s="538"/>
      <c r="EKS7" s="539"/>
      <c r="ELA7" s="538"/>
      <c r="ELB7" s="539"/>
      <c r="ELJ7" s="538"/>
      <c r="ELK7" s="539"/>
      <c r="ELS7" s="538"/>
      <c r="ELT7" s="539"/>
      <c r="EMB7" s="538"/>
      <c r="EMC7" s="539"/>
      <c r="EMK7" s="538"/>
      <c r="EML7" s="539"/>
      <c r="EMT7" s="538"/>
      <c r="EMU7" s="539"/>
      <c r="ENC7" s="538"/>
      <c r="END7" s="539"/>
      <c r="ENL7" s="538"/>
      <c r="ENM7" s="539"/>
      <c r="ENU7" s="538"/>
      <c r="ENV7" s="539"/>
      <c r="EOD7" s="538"/>
      <c r="EOE7" s="539"/>
      <c r="EOM7" s="538"/>
      <c r="EON7" s="539"/>
      <c r="EOV7" s="538"/>
      <c r="EOW7" s="539"/>
      <c r="EPE7" s="538"/>
      <c r="EPF7" s="539"/>
      <c r="EPN7" s="538"/>
      <c r="EPO7" s="539"/>
      <c r="EPW7" s="538"/>
      <c r="EPX7" s="539"/>
      <c r="EQF7" s="538"/>
      <c r="EQG7" s="539"/>
      <c r="EQO7" s="538"/>
      <c r="EQP7" s="539"/>
      <c r="EQX7" s="538"/>
      <c r="EQY7" s="539"/>
      <c r="ERG7" s="538"/>
      <c r="ERH7" s="539"/>
      <c r="ERP7" s="538"/>
      <c r="ERQ7" s="539"/>
      <c r="ERY7" s="538"/>
      <c r="ERZ7" s="539"/>
      <c r="ESH7" s="538"/>
      <c r="ESI7" s="539"/>
      <c r="ESQ7" s="538"/>
      <c r="ESR7" s="539"/>
      <c r="ESZ7" s="538"/>
      <c r="ETA7" s="539"/>
      <c r="ETI7" s="538"/>
      <c r="ETJ7" s="539"/>
      <c r="ETR7" s="538"/>
      <c r="ETS7" s="539"/>
      <c r="EUA7" s="538"/>
      <c r="EUB7" s="539"/>
      <c r="EUJ7" s="538"/>
      <c r="EUK7" s="539"/>
      <c r="EUS7" s="538"/>
      <c r="EUT7" s="539"/>
      <c r="EVB7" s="538"/>
      <c r="EVC7" s="539"/>
      <c r="EVK7" s="538"/>
      <c r="EVL7" s="539"/>
      <c r="EVT7" s="538"/>
      <c r="EVU7" s="539"/>
      <c r="EWC7" s="538"/>
      <c r="EWD7" s="539"/>
      <c r="EWL7" s="538"/>
      <c r="EWM7" s="539"/>
      <c r="EWU7" s="538"/>
      <c r="EWV7" s="539"/>
      <c r="EXD7" s="538"/>
      <c r="EXE7" s="539"/>
      <c r="EXM7" s="538"/>
      <c r="EXN7" s="539"/>
      <c r="EXV7" s="538"/>
      <c r="EXW7" s="539"/>
      <c r="EYE7" s="538"/>
      <c r="EYF7" s="539"/>
      <c r="EYN7" s="538"/>
      <c r="EYO7" s="539"/>
      <c r="EYW7" s="538"/>
      <c r="EYX7" s="539"/>
      <c r="EZF7" s="538"/>
      <c r="EZG7" s="539"/>
      <c r="EZO7" s="538"/>
      <c r="EZP7" s="539"/>
      <c r="EZX7" s="538"/>
      <c r="EZY7" s="539"/>
      <c r="FAG7" s="538"/>
      <c r="FAH7" s="539"/>
      <c r="FAP7" s="538"/>
      <c r="FAQ7" s="539"/>
      <c r="FAY7" s="538"/>
      <c r="FAZ7" s="539"/>
      <c r="FBH7" s="538"/>
      <c r="FBI7" s="539"/>
      <c r="FBQ7" s="538"/>
      <c r="FBR7" s="539"/>
      <c r="FBZ7" s="538"/>
      <c r="FCA7" s="539"/>
      <c r="FCI7" s="538"/>
      <c r="FCJ7" s="539"/>
      <c r="FCR7" s="538"/>
      <c r="FCS7" s="539"/>
      <c r="FDA7" s="538"/>
      <c r="FDB7" s="539"/>
      <c r="FDJ7" s="538"/>
      <c r="FDK7" s="539"/>
      <c r="FDS7" s="538"/>
      <c r="FDT7" s="539"/>
      <c r="FEB7" s="538"/>
      <c r="FEC7" s="539"/>
      <c r="FEK7" s="538"/>
      <c r="FEL7" s="539"/>
      <c r="FET7" s="538"/>
      <c r="FEU7" s="539"/>
      <c r="FFC7" s="538"/>
      <c r="FFD7" s="539"/>
      <c r="FFL7" s="538"/>
      <c r="FFM7" s="539"/>
      <c r="FFU7" s="538"/>
      <c r="FFV7" s="539"/>
      <c r="FGD7" s="538"/>
      <c r="FGE7" s="539"/>
      <c r="FGM7" s="538"/>
      <c r="FGN7" s="539"/>
      <c r="FGV7" s="538"/>
      <c r="FGW7" s="539"/>
      <c r="FHE7" s="538"/>
      <c r="FHF7" s="539"/>
      <c r="FHN7" s="538"/>
      <c r="FHO7" s="539"/>
      <c r="FHW7" s="538"/>
      <c r="FHX7" s="539"/>
      <c r="FIF7" s="538"/>
      <c r="FIG7" s="539"/>
      <c r="FIO7" s="538"/>
      <c r="FIP7" s="539"/>
      <c r="FIX7" s="538"/>
      <c r="FIY7" s="539"/>
      <c r="FJG7" s="538"/>
      <c r="FJH7" s="539"/>
      <c r="FJP7" s="538"/>
      <c r="FJQ7" s="539"/>
      <c r="FJY7" s="538"/>
      <c r="FJZ7" s="539"/>
      <c r="FKH7" s="538"/>
      <c r="FKI7" s="539"/>
      <c r="FKQ7" s="538"/>
      <c r="FKR7" s="539"/>
      <c r="FKZ7" s="538"/>
      <c r="FLA7" s="539"/>
      <c r="FLI7" s="538"/>
      <c r="FLJ7" s="539"/>
      <c r="FLR7" s="538"/>
      <c r="FLS7" s="539"/>
      <c r="FMA7" s="538"/>
      <c r="FMB7" s="539"/>
      <c r="FMJ7" s="538"/>
      <c r="FMK7" s="539"/>
      <c r="FMS7" s="538"/>
      <c r="FMT7" s="539"/>
      <c r="FNB7" s="538"/>
      <c r="FNC7" s="539"/>
      <c r="FNK7" s="538"/>
      <c r="FNL7" s="539"/>
      <c r="FNT7" s="538"/>
      <c r="FNU7" s="539"/>
      <c r="FOC7" s="538"/>
      <c r="FOD7" s="539"/>
      <c r="FOL7" s="538"/>
      <c r="FOM7" s="539"/>
      <c r="FOU7" s="538"/>
      <c r="FOV7" s="539"/>
      <c r="FPD7" s="538"/>
      <c r="FPE7" s="539"/>
      <c r="FPM7" s="538"/>
      <c r="FPN7" s="539"/>
      <c r="FPV7" s="538"/>
      <c r="FPW7" s="539"/>
      <c r="FQE7" s="538"/>
      <c r="FQF7" s="539"/>
      <c r="FQN7" s="538"/>
      <c r="FQO7" s="539"/>
      <c r="FQW7" s="538"/>
      <c r="FQX7" s="539"/>
      <c r="FRF7" s="538"/>
      <c r="FRG7" s="539"/>
      <c r="FRO7" s="538"/>
      <c r="FRP7" s="539"/>
      <c r="FRX7" s="538"/>
      <c r="FRY7" s="539"/>
      <c r="FSG7" s="538"/>
      <c r="FSH7" s="539"/>
      <c r="FSP7" s="538"/>
      <c r="FSQ7" s="539"/>
      <c r="FSY7" s="538"/>
      <c r="FSZ7" s="539"/>
      <c r="FTH7" s="538"/>
      <c r="FTI7" s="539"/>
      <c r="FTQ7" s="538"/>
      <c r="FTR7" s="539"/>
      <c r="FTZ7" s="538"/>
      <c r="FUA7" s="539"/>
      <c r="FUI7" s="538"/>
      <c r="FUJ7" s="539"/>
      <c r="FUR7" s="538"/>
      <c r="FUS7" s="539"/>
      <c r="FVA7" s="538"/>
      <c r="FVB7" s="539"/>
      <c r="FVJ7" s="538"/>
      <c r="FVK7" s="539"/>
      <c r="FVS7" s="538"/>
      <c r="FVT7" s="539"/>
      <c r="FWB7" s="538"/>
      <c r="FWC7" s="539"/>
      <c r="FWK7" s="538"/>
      <c r="FWL7" s="539"/>
      <c r="FWT7" s="538"/>
      <c r="FWU7" s="539"/>
      <c r="FXC7" s="538"/>
      <c r="FXD7" s="539"/>
      <c r="FXL7" s="538"/>
      <c r="FXM7" s="539"/>
      <c r="FXU7" s="538"/>
      <c r="FXV7" s="539"/>
      <c r="FYD7" s="538"/>
      <c r="FYE7" s="539"/>
      <c r="FYM7" s="538"/>
      <c r="FYN7" s="539"/>
      <c r="FYV7" s="538"/>
      <c r="FYW7" s="539"/>
      <c r="FZE7" s="538"/>
      <c r="FZF7" s="539"/>
      <c r="FZN7" s="538"/>
      <c r="FZO7" s="539"/>
      <c r="FZW7" s="538"/>
      <c r="FZX7" s="539"/>
      <c r="GAF7" s="538"/>
      <c r="GAG7" s="539"/>
      <c r="GAO7" s="538"/>
      <c r="GAP7" s="539"/>
      <c r="GAX7" s="538"/>
      <c r="GAY7" s="539"/>
      <c r="GBG7" s="538"/>
      <c r="GBH7" s="539"/>
      <c r="GBP7" s="538"/>
      <c r="GBQ7" s="539"/>
      <c r="GBY7" s="538"/>
      <c r="GBZ7" s="539"/>
      <c r="GCH7" s="538"/>
      <c r="GCI7" s="539"/>
      <c r="GCQ7" s="538"/>
      <c r="GCR7" s="539"/>
      <c r="GCZ7" s="538"/>
      <c r="GDA7" s="539"/>
      <c r="GDI7" s="538"/>
      <c r="GDJ7" s="539"/>
      <c r="GDR7" s="538"/>
      <c r="GDS7" s="539"/>
      <c r="GEA7" s="538"/>
      <c r="GEB7" s="539"/>
      <c r="GEJ7" s="538"/>
      <c r="GEK7" s="539"/>
      <c r="GES7" s="538"/>
      <c r="GET7" s="539"/>
      <c r="GFB7" s="538"/>
      <c r="GFC7" s="539"/>
      <c r="GFK7" s="538"/>
      <c r="GFL7" s="539"/>
      <c r="GFT7" s="538"/>
      <c r="GFU7" s="539"/>
      <c r="GGC7" s="538"/>
      <c r="GGD7" s="539"/>
      <c r="GGL7" s="538"/>
      <c r="GGM7" s="539"/>
      <c r="GGU7" s="538"/>
      <c r="GGV7" s="539"/>
      <c r="GHD7" s="538"/>
      <c r="GHE7" s="539"/>
      <c r="GHM7" s="538"/>
      <c r="GHN7" s="539"/>
      <c r="GHV7" s="538"/>
      <c r="GHW7" s="539"/>
      <c r="GIE7" s="538"/>
      <c r="GIF7" s="539"/>
      <c r="GIN7" s="538"/>
      <c r="GIO7" s="539"/>
      <c r="GIW7" s="538"/>
      <c r="GIX7" s="539"/>
      <c r="GJF7" s="538"/>
      <c r="GJG7" s="539"/>
      <c r="GJO7" s="538"/>
      <c r="GJP7" s="539"/>
      <c r="GJX7" s="538"/>
      <c r="GJY7" s="539"/>
      <c r="GKG7" s="538"/>
      <c r="GKH7" s="539"/>
      <c r="GKP7" s="538"/>
      <c r="GKQ7" s="539"/>
      <c r="GKY7" s="538"/>
      <c r="GKZ7" s="539"/>
      <c r="GLH7" s="538"/>
      <c r="GLI7" s="539"/>
      <c r="GLQ7" s="538"/>
      <c r="GLR7" s="539"/>
      <c r="GLZ7" s="538"/>
      <c r="GMA7" s="539"/>
      <c r="GMI7" s="538"/>
      <c r="GMJ7" s="539"/>
      <c r="GMR7" s="538"/>
      <c r="GMS7" s="539"/>
      <c r="GNA7" s="538"/>
      <c r="GNB7" s="539"/>
      <c r="GNJ7" s="538"/>
      <c r="GNK7" s="539"/>
      <c r="GNS7" s="538"/>
      <c r="GNT7" s="539"/>
      <c r="GOB7" s="538"/>
      <c r="GOC7" s="539"/>
      <c r="GOK7" s="538"/>
      <c r="GOL7" s="539"/>
      <c r="GOT7" s="538"/>
      <c r="GOU7" s="539"/>
      <c r="GPC7" s="538"/>
      <c r="GPD7" s="539"/>
      <c r="GPL7" s="538"/>
      <c r="GPM7" s="539"/>
      <c r="GPU7" s="538"/>
      <c r="GPV7" s="539"/>
      <c r="GQD7" s="538"/>
      <c r="GQE7" s="539"/>
      <c r="GQM7" s="538"/>
      <c r="GQN7" s="539"/>
      <c r="GQV7" s="538"/>
      <c r="GQW7" s="539"/>
      <c r="GRE7" s="538"/>
      <c r="GRF7" s="539"/>
      <c r="GRN7" s="538"/>
      <c r="GRO7" s="539"/>
      <c r="GRW7" s="538"/>
      <c r="GRX7" s="539"/>
      <c r="GSF7" s="538"/>
      <c r="GSG7" s="539"/>
      <c r="GSO7" s="538"/>
      <c r="GSP7" s="539"/>
      <c r="GSX7" s="538"/>
      <c r="GSY7" s="539"/>
      <c r="GTG7" s="538"/>
      <c r="GTH7" s="539"/>
      <c r="GTP7" s="538"/>
      <c r="GTQ7" s="539"/>
      <c r="GTY7" s="538"/>
      <c r="GTZ7" s="539"/>
      <c r="GUH7" s="538"/>
      <c r="GUI7" s="539"/>
      <c r="GUQ7" s="538"/>
      <c r="GUR7" s="539"/>
      <c r="GUZ7" s="538"/>
      <c r="GVA7" s="539"/>
      <c r="GVI7" s="538"/>
      <c r="GVJ7" s="539"/>
      <c r="GVR7" s="538"/>
      <c r="GVS7" s="539"/>
      <c r="GWA7" s="538"/>
      <c r="GWB7" s="539"/>
      <c r="GWJ7" s="538"/>
      <c r="GWK7" s="539"/>
      <c r="GWS7" s="538"/>
      <c r="GWT7" s="539"/>
      <c r="GXB7" s="538"/>
      <c r="GXC7" s="539"/>
      <c r="GXK7" s="538"/>
      <c r="GXL7" s="539"/>
      <c r="GXT7" s="538"/>
      <c r="GXU7" s="539"/>
      <c r="GYC7" s="538"/>
      <c r="GYD7" s="539"/>
      <c r="GYL7" s="538"/>
      <c r="GYM7" s="539"/>
      <c r="GYU7" s="538"/>
      <c r="GYV7" s="539"/>
      <c r="GZD7" s="538"/>
      <c r="GZE7" s="539"/>
      <c r="GZM7" s="538"/>
      <c r="GZN7" s="539"/>
      <c r="GZV7" s="538"/>
      <c r="GZW7" s="539"/>
      <c r="HAE7" s="538"/>
      <c r="HAF7" s="539"/>
      <c r="HAN7" s="538"/>
      <c r="HAO7" s="539"/>
      <c r="HAW7" s="538"/>
      <c r="HAX7" s="539"/>
      <c r="HBF7" s="538"/>
      <c r="HBG7" s="539"/>
      <c r="HBO7" s="538"/>
      <c r="HBP7" s="539"/>
      <c r="HBX7" s="538"/>
      <c r="HBY7" s="539"/>
      <c r="HCG7" s="538"/>
      <c r="HCH7" s="539"/>
      <c r="HCP7" s="538"/>
      <c r="HCQ7" s="539"/>
      <c r="HCY7" s="538"/>
      <c r="HCZ7" s="539"/>
      <c r="HDH7" s="538"/>
      <c r="HDI7" s="539"/>
      <c r="HDQ7" s="538"/>
      <c r="HDR7" s="539"/>
      <c r="HDZ7" s="538"/>
      <c r="HEA7" s="539"/>
      <c r="HEI7" s="538"/>
      <c r="HEJ7" s="539"/>
      <c r="HER7" s="538"/>
      <c r="HES7" s="539"/>
      <c r="HFA7" s="538"/>
      <c r="HFB7" s="539"/>
      <c r="HFJ7" s="538"/>
      <c r="HFK7" s="539"/>
      <c r="HFS7" s="538"/>
      <c r="HFT7" s="539"/>
      <c r="HGB7" s="538"/>
      <c r="HGC7" s="539"/>
      <c r="HGK7" s="538"/>
      <c r="HGL7" s="539"/>
      <c r="HGT7" s="538"/>
      <c r="HGU7" s="539"/>
      <c r="HHC7" s="538"/>
      <c r="HHD7" s="539"/>
      <c r="HHL7" s="538"/>
      <c r="HHM7" s="539"/>
      <c r="HHU7" s="538"/>
      <c r="HHV7" s="539"/>
      <c r="HID7" s="538"/>
      <c r="HIE7" s="539"/>
      <c r="HIM7" s="538"/>
      <c r="HIN7" s="539"/>
      <c r="HIV7" s="538"/>
      <c r="HIW7" s="539"/>
      <c r="HJE7" s="538"/>
      <c r="HJF7" s="539"/>
      <c r="HJN7" s="538"/>
      <c r="HJO7" s="539"/>
      <c r="HJW7" s="538"/>
      <c r="HJX7" s="539"/>
      <c r="HKF7" s="538"/>
      <c r="HKG7" s="539"/>
      <c r="HKO7" s="538"/>
      <c r="HKP7" s="539"/>
      <c r="HKX7" s="538"/>
      <c r="HKY7" s="539"/>
      <c r="HLG7" s="538"/>
      <c r="HLH7" s="539"/>
      <c r="HLP7" s="538"/>
      <c r="HLQ7" s="539"/>
      <c r="HLY7" s="538"/>
      <c r="HLZ7" s="539"/>
      <c r="HMH7" s="538"/>
      <c r="HMI7" s="539"/>
      <c r="HMQ7" s="538"/>
      <c r="HMR7" s="539"/>
      <c r="HMZ7" s="538"/>
      <c r="HNA7" s="539"/>
      <c r="HNI7" s="538"/>
      <c r="HNJ7" s="539"/>
      <c r="HNR7" s="538"/>
      <c r="HNS7" s="539"/>
      <c r="HOA7" s="538"/>
      <c r="HOB7" s="539"/>
      <c r="HOJ7" s="538"/>
      <c r="HOK7" s="539"/>
      <c r="HOS7" s="538"/>
      <c r="HOT7" s="539"/>
      <c r="HPB7" s="538"/>
      <c r="HPC7" s="539"/>
      <c r="HPK7" s="538"/>
      <c r="HPL7" s="539"/>
      <c r="HPT7" s="538"/>
      <c r="HPU7" s="539"/>
      <c r="HQC7" s="538"/>
      <c r="HQD7" s="539"/>
      <c r="HQL7" s="538"/>
      <c r="HQM7" s="539"/>
      <c r="HQU7" s="538"/>
      <c r="HQV7" s="539"/>
      <c r="HRD7" s="538"/>
      <c r="HRE7" s="539"/>
      <c r="HRM7" s="538"/>
      <c r="HRN7" s="539"/>
      <c r="HRV7" s="538"/>
      <c r="HRW7" s="539"/>
      <c r="HSE7" s="538"/>
      <c r="HSF7" s="539"/>
      <c r="HSN7" s="538"/>
      <c r="HSO7" s="539"/>
      <c r="HSW7" s="538"/>
      <c r="HSX7" s="539"/>
      <c r="HTF7" s="538"/>
      <c r="HTG7" s="539"/>
      <c r="HTO7" s="538"/>
      <c r="HTP7" s="539"/>
      <c r="HTX7" s="538"/>
      <c r="HTY7" s="539"/>
      <c r="HUG7" s="538"/>
      <c r="HUH7" s="539"/>
      <c r="HUP7" s="538"/>
      <c r="HUQ7" s="539"/>
      <c r="HUY7" s="538"/>
      <c r="HUZ7" s="539"/>
      <c r="HVH7" s="538"/>
      <c r="HVI7" s="539"/>
      <c r="HVQ7" s="538"/>
      <c r="HVR7" s="539"/>
      <c r="HVZ7" s="538"/>
      <c r="HWA7" s="539"/>
      <c r="HWI7" s="538"/>
      <c r="HWJ7" s="539"/>
      <c r="HWR7" s="538"/>
      <c r="HWS7" s="539"/>
      <c r="HXA7" s="538"/>
      <c r="HXB7" s="539"/>
      <c r="HXJ7" s="538"/>
      <c r="HXK7" s="539"/>
      <c r="HXS7" s="538"/>
      <c r="HXT7" s="539"/>
      <c r="HYB7" s="538"/>
      <c r="HYC7" s="539"/>
      <c r="HYK7" s="538"/>
      <c r="HYL7" s="539"/>
      <c r="HYT7" s="538"/>
      <c r="HYU7" s="539"/>
      <c r="HZC7" s="538"/>
      <c r="HZD7" s="539"/>
      <c r="HZL7" s="538"/>
      <c r="HZM7" s="539"/>
      <c r="HZU7" s="538"/>
      <c r="HZV7" s="539"/>
      <c r="IAD7" s="538"/>
      <c r="IAE7" s="539"/>
      <c r="IAM7" s="538"/>
      <c r="IAN7" s="539"/>
      <c r="IAV7" s="538"/>
      <c r="IAW7" s="539"/>
      <c r="IBE7" s="538"/>
      <c r="IBF7" s="539"/>
      <c r="IBN7" s="538"/>
      <c r="IBO7" s="539"/>
      <c r="IBW7" s="538"/>
      <c r="IBX7" s="539"/>
      <c r="ICF7" s="538"/>
      <c r="ICG7" s="539"/>
      <c r="ICO7" s="538"/>
      <c r="ICP7" s="539"/>
      <c r="ICX7" s="538"/>
      <c r="ICY7" s="539"/>
      <c r="IDG7" s="538"/>
      <c r="IDH7" s="539"/>
      <c r="IDP7" s="538"/>
      <c r="IDQ7" s="539"/>
      <c r="IDY7" s="538"/>
      <c r="IDZ7" s="539"/>
      <c r="IEH7" s="538"/>
      <c r="IEI7" s="539"/>
      <c r="IEQ7" s="538"/>
      <c r="IER7" s="539"/>
      <c r="IEZ7" s="538"/>
      <c r="IFA7" s="539"/>
      <c r="IFI7" s="538"/>
      <c r="IFJ7" s="539"/>
      <c r="IFR7" s="538"/>
      <c r="IFS7" s="539"/>
      <c r="IGA7" s="538"/>
      <c r="IGB7" s="539"/>
      <c r="IGJ7" s="538"/>
      <c r="IGK7" s="539"/>
      <c r="IGS7" s="538"/>
      <c r="IGT7" s="539"/>
      <c r="IHB7" s="538"/>
      <c r="IHC7" s="539"/>
      <c r="IHK7" s="538"/>
      <c r="IHL7" s="539"/>
      <c r="IHT7" s="538"/>
      <c r="IHU7" s="539"/>
      <c r="IIC7" s="538"/>
      <c r="IID7" s="539"/>
      <c r="IIL7" s="538"/>
      <c r="IIM7" s="539"/>
      <c r="IIU7" s="538"/>
      <c r="IIV7" s="539"/>
      <c r="IJD7" s="538"/>
      <c r="IJE7" s="539"/>
      <c r="IJM7" s="538"/>
      <c r="IJN7" s="539"/>
      <c r="IJV7" s="538"/>
      <c r="IJW7" s="539"/>
      <c r="IKE7" s="538"/>
      <c r="IKF7" s="539"/>
      <c r="IKN7" s="538"/>
      <c r="IKO7" s="539"/>
      <c r="IKW7" s="538"/>
      <c r="IKX7" s="539"/>
      <c r="ILF7" s="538"/>
      <c r="ILG7" s="539"/>
      <c r="ILO7" s="538"/>
      <c r="ILP7" s="539"/>
      <c r="ILX7" s="538"/>
      <c r="ILY7" s="539"/>
      <c r="IMG7" s="538"/>
      <c r="IMH7" s="539"/>
      <c r="IMP7" s="538"/>
      <c r="IMQ7" s="539"/>
      <c r="IMY7" s="538"/>
      <c r="IMZ7" s="539"/>
      <c r="INH7" s="538"/>
      <c r="INI7" s="539"/>
      <c r="INQ7" s="538"/>
      <c r="INR7" s="539"/>
      <c r="INZ7" s="538"/>
      <c r="IOA7" s="539"/>
      <c r="IOI7" s="538"/>
      <c r="IOJ7" s="539"/>
      <c r="IOR7" s="538"/>
      <c r="IOS7" s="539"/>
      <c r="IPA7" s="538"/>
      <c r="IPB7" s="539"/>
      <c r="IPJ7" s="538"/>
      <c r="IPK7" s="539"/>
      <c r="IPS7" s="538"/>
      <c r="IPT7" s="539"/>
      <c r="IQB7" s="538"/>
      <c r="IQC7" s="539"/>
      <c r="IQK7" s="538"/>
      <c r="IQL7" s="539"/>
      <c r="IQT7" s="538"/>
      <c r="IQU7" s="539"/>
      <c r="IRC7" s="538"/>
      <c r="IRD7" s="539"/>
      <c r="IRL7" s="538"/>
      <c r="IRM7" s="539"/>
      <c r="IRU7" s="538"/>
      <c r="IRV7" s="539"/>
      <c r="ISD7" s="538"/>
      <c r="ISE7" s="539"/>
      <c r="ISM7" s="538"/>
      <c r="ISN7" s="539"/>
      <c r="ISV7" s="538"/>
      <c r="ISW7" s="539"/>
      <c r="ITE7" s="538"/>
      <c r="ITF7" s="539"/>
      <c r="ITN7" s="538"/>
      <c r="ITO7" s="539"/>
      <c r="ITW7" s="538"/>
      <c r="ITX7" s="539"/>
      <c r="IUF7" s="538"/>
      <c r="IUG7" s="539"/>
      <c r="IUO7" s="538"/>
      <c r="IUP7" s="539"/>
      <c r="IUX7" s="538"/>
      <c r="IUY7" s="539"/>
      <c r="IVG7" s="538"/>
      <c r="IVH7" s="539"/>
      <c r="IVP7" s="538"/>
      <c r="IVQ7" s="539"/>
      <c r="IVY7" s="538"/>
      <c r="IVZ7" s="539"/>
      <c r="IWH7" s="538"/>
      <c r="IWI7" s="539"/>
      <c r="IWQ7" s="538"/>
      <c r="IWR7" s="539"/>
      <c r="IWZ7" s="538"/>
      <c r="IXA7" s="539"/>
      <c r="IXI7" s="538"/>
      <c r="IXJ7" s="539"/>
      <c r="IXR7" s="538"/>
      <c r="IXS7" s="539"/>
      <c r="IYA7" s="538"/>
      <c r="IYB7" s="539"/>
      <c r="IYJ7" s="538"/>
      <c r="IYK7" s="539"/>
      <c r="IYS7" s="538"/>
      <c r="IYT7" s="539"/>
      <c r="IZB7" s="538"/>
      <c r="IZC7" s="539"/>
      <c r="IZK7" s="538"/>
      <c r="IZL7" s="539"/>
      <c r="IZT7" s="538"/>
      <c r="IZU7" s="539"/>
      <c r="JAC7" s="538"/>
      <c r="JAD7" s="539"/>
      <c r="JAL7" s="538"/>
      <c r="JAM7" s="539"/>
      <c r="JAU7" s="538"/>
      <c r="JAV7" s="539"/>
      <c r="JBD7" s="538"/>
      <c r="JBE7" s="539"/>
      <c r="JBM7" s="538"/>
      <c r="JBN7" s="539"/>
      <c r="JBV7" s="538"/>
      <c r="JBW7" s="539"/>
      <c r="JCE7" s="538"/>
      <c r="JCF7" s="539"/>
      <c r="JCN7" s="538"/>
      <c r="JCO7" s="539"/>
      <c r="JCW7" s="538"/>
      <c r="JCX7" s="539"/>
      <c r="JDF7" s="538"/>
      <c r="JDG7" s="539"/>
      <c r="JDO7" s="538"/>
      <c r="JDP7" s="539"/>
      <c r="JDX7" s="538"/>
      <c r="JDY7" s="539"/>
      <c r="JEG7" s="538"/>
      <c r="JEH7" s="539"/>
      <c r="JEP7" s="538"/>
      <c r="JEQ7" s="539"/>
      <c r="JEY7" s="538"/>
      <c r="JEZ7" s="539"/>
      <c r="JFH7" s="538"/>
      <c r="JFI7" s="539"/>
      <c r="JFQ7" s="538"/>
      <c r="JFR7" s="539"/>
      <c r="JFZ7" s="538"/>
      <c r="JGA7" s="539"/>
      <c r="JGI7" s="538"/>
      <c r="JGJ7" s="539"/>
      <c r="JGR7" s="538"/>
      <c r="JGS7" s="539"/>
      <c r="JHA7" s="538"/>
      <c r="JHB7" s="539"/>
      <c r="JHJ7" s="538"/>
      <c r="JHK7" s="539"/>
      <c r="JHS7" s="538"/>
      <c r="JHT7" s="539"/>
      <c r="JIB7" s="538"/>
      <c r="JIC7" s="539"/>
      <c r="JIK7" s="538"/>
      <c r="JIL7" s="539"/>
      <c r="JIT7" s="538"/>
      <c r="JIU7" s="539"/>
      <c r="JJC7" s="538"/>
      <c r="JJD7" s="539"/>
      <c r="JJL7" s="538"/>
      <c r="JJM7" s="539"/>
      <c r="JJU7" s="538"/>
      <c r="JJV7" s="539"/>
      <c r="JKD7" s="538"/>
      <c r="JKE7" s="539"/>
      <c r="JKM7" s="538"/>
      <c r="JKN7" s="539"/>
      <c r="JKV7" s="538"/>
      <c r="JKW7" s="539"/>
      <c r="JLE7" s="538"/>
      <c r="JLF7" s="539"/>
      <c r="JLN7" s="538"/>
      <c r="JLO7" s="539"/>
      <c r="JLW7" s="538"/>
      <c r="JLX7" s="539"/>
      <c r="JMF7" s="538"/>
      <c r="JMG7" s="539"/>
      <c r="JMO7" s="538"/>
      <c r="JMP7" s="539"/>
      <c r="JMX7" s="538"/>
      <c r="JMY7" s="539"/>
      <c r="JNG7" s="538"/>
      <c r="JNH7" s="539"/>
      <c r="JNP7" s="538"/>
      <c r="JNQ7" s="539"/>
      <c r="JNY7" s="538"/>
      <c r="JNZ7" s="539"/>
      <c r="JOH7" s="538"/>
      <c r="JOI7" s="539"/>
      <c r="JOQ7" s="538"/>
      <c r="JOR7" s="539"/>
      <c r="JOZ7" s="538"/>
      <c r="JPA7" s="539"/>
      <c r="JPI7" s="538"/>
      <c r="JPJ7" s="539"/>
      <c r="JPR7" s="538"/>
      <c r="JPS7" s="539"/>
      <c r="JQA7" s="538"/>
      <c r="JQB7" s="539"/>
      <c r="JQJ7" s="538"/>
      <c r="JQK7" s="539"/>
      <c r="JQS7" s="538"/>
      <c r="JQT7" s="539"/>
      <c r="JRB7" s="538"/>
      <c r="JRC7" s="539"/>
      <c r="JRK7" s="538"/>
      <c r="JRL7" s="539"/>
      <c r="JRT7" s="538"/>
      <c r="JRU7" s="539"/>
      <c r="JSC7" s="538"/>
      <c r="JSD7" s="539"/>
      <c r="JSL7" s="538"/>
      <c r="JSM7" s="539"/>
      <c r="JSU7" s="538"/>
      <c r="JSV7" s="539"/>
      <c r="JTD7" s="538"/>
      <c r="JTE7" s="539"/>
      <c r="JTM7" s="538"/>
      <c r="JTN7" s="539"/>
      <c r="JTV7" s="538"/>
      <c r="JTW7" s="539"/>
      <c r="JUE7" s="538"/>
      <c r="JUF7" s="539"/>
      <c r="JUN7" s="538"/>
      <c r="JUO7" s="539"/>
      <c r="JUW7" s="538"/>
      <c r="JUX7" s="539"/>
      <c r="JVF7" s="538"/>
      <c r="JVG7" s="539"/>
      <c r="JVO7" s="538"/>
      <c r="JVP7" s="539"/>
      <c r="JVX7" s="538"/>
      <c r="JVY7" s="539"/>
      <c r="JWG7" s="538"/>
      <c r="JWH7" s="539"/>
      <c r="JWP7" s="538"/>
      <c r="JWQ7" s="539"/>
      <c r="JWY7" s="538"/>
      <c r="JWZ7" s="539"/>
      <c r="JXH7" s="538"/>
      <c r="JXI7" s="539"/>
      <c r="JXQ7" s="538"/>
      <c r="JXR7" s="539"/>
      <c r="JXZ7" s="538"/>
      <c r="JYA7" s="539"/>
      <c r="JYI7" s="538"/>
      <c r="JYJ7" s="539"/>
      <c r="JYR7" s="538"/>
      <c r="JYS7" s="539"/>
      <c r="JZA7" s="538"/>
      <c r="JZB7" s="539"/>
      <c r="JZJ7" s="538"/>
      <c r="JZK7" s="539"/>
      <c r="JZS7" s="538"/>
      <c r="JZT7" s="539"/>
      <c r="KAB7" s="538"/>
      <c r="KAC7" s="539"/>
      <c r="KAK7" s="538"/>
      <c r="KAL7" s="539"/>
      <c r="KAT7" s="538"/>
      <c r="KAU7" s="539"/>
      <c r="KBC7" s="538"/>
      <c r="KBD7" s="539"/>
      <c r="KBL7" s="538"/>
      <c r="KBM7" s="539"/>
      <c r="KBU7" s="538"/>
      <c r="KBV7" s="539"/>
      <c r="KCD7" s="538"/>
      <c r="KCE7" s="539"/>
      <c r="KCM7" s="538"/>
      <c r="KCN7" s="539"/>
      <c r="KCV7" s="538"/>
      <c r="KCW7" s="539"/>
      <c r="KDE7" s="538"/>
      <c r="KDF7" s="539"/>
      <c r="KDN7" s="538"/>
      <c r="KDO7" s="539"/>
      <c r="KDW7" s="538"/>
      <c r="KDX7" s="539"/>
      <c r="KEF7" s="538"/>
      <c r="KEG7" s="539"/>
      <c r="KEO7" s="538"/>
      <c r="KEP7" s="539"/>
      <c r="KEX7" s="538"/>
      <c r="KEY7" s="539"/>
      <c r="KFG7" s="538"/>
      <c r="KFH7" s="539"/>
      <c r="KFP7" s="538"/>
      <c r="KFQ7" s="539"/>
      <c r="KFY7" s="538"/>
      <c r="KFZ7" s="539"/>
      <c r="KGH7" s="538"/>
      <c r="KGI7" s="539"/>
      <c r="KGQ7" s="538"/>
      <c r="KGR7" s="539"/>
      <c r="KGZ7" s="538"/>
      <c r="KHA7" s="539"/>
      <c r="KHI7" s="538"/>
      <c r="KHJ7" s="539"/>
      <c r="KHR7" s="538"/>
      <c r="KHS7" s="539"/>
      <c r="KIA7" s="538"/>
      <c r="KIB7" s="539"/>
      <c r="KIJ7" s="538"/>
      <c r="KIK7" s="539"/>
      <c r="KIS7" s="538"/>
      <c r="KIT7" s="539"/>
      <c r="KJB7" s="538"/>
      <c r="KJC7" s="539"/>
      <c r="KJK7" s="538"/>
      <c r="KJL7" s="539"/>
      <c r="KJT7" s="538"/>
      <c r="KJU7" s="539"/>
      <c r="KKC7" s="538"/>
      <c r="KKD7" s="539"/>
      <c r="KKL7" s="538"/>
      <c r="KKM7" s="539"/>
      <c r="KKU7" s="538"/>
      <c r="KKV7" s="539"/>
      <c r="KLD7" s="538"/>
      <c r="KLE7" s="539"/>
      <c r="KLM7" s="538"/>
      <c r="KLN7" s="539"/>
      <c r="KLV7" s="538"/>
      <c r="KLW7" s="539"/>
      <c r="KME7" s="538"/>
      <c r="KMF7" s="539"/>
      <c r="KMN7" s="538"/>
      <c r="KMO7" s="539"/>
      <c r="KMW7" s="538"/>
      <c r="KMX7" s="539"/>
      <c r="KNF7" s="538"/>
      <c r="KNG7" s="539"/>
      <c r="KNO7" s="538"/>
      <c r="KNP7" s="539"/>
      <c r="KNX7" s="538"/>
      <c r="KNY7" s="539"/>
      <c r="KOG7" s="538"/>
      <c r="KOH7" s="539"/>
      <c r="KOP7" s="538"/>
      <c r="KOQ7" s="539"/>
      <c r="KOY7" s="538"/>
      <c r="KOZ7" s="539"/>
      <c r="KPH7" s="538"/>
      <c r="KPI7" s="539"/>
      <c r="KPQ7" s="538"/>
      <c r="KPR7" s="539"/>
      <c r="KPZ7" s="538"/>
      <c r="KQA7" s="539"/>
      <c r="KQI7" s="538"/>
      <c r="KQJ7" s="539"/>
      <c r="KQR7" s="538"/>
      <c r="KQS7" s="539"/>
      <c r="KRA7" s="538"/>
      <c r="KRB7" s="539"/>
      <c r="KRJ7" s="538"/>
      <c r="KRK7" s="539"/>
      <c r="KRS7" s="538"/>
      <c r="KRT7" s="539"/>
      <c r="KSB7" s="538"/>
      <c r="KSC7" s="539"/>
      <c r="KSK7" s="538"/>
      <c r="KSL7" s="539"/>
      <c r="KST7" s="538"/>
      <c r="KSU7" s="539"/>
      <c r="KTC7" s="538"/>
      <c r="KTD7" s="539"/>
      <c r="KTL7" s="538"/>
      <c r="KTM7" s="539"/>
      <c r="KTU7" s="538"/>
      <c r="KTV7" s="539"/>
      <c r="KUD7" s="538"/>
      <c r="KUE7" s="539"/>
      <c r="KUM7" s="538"/>
      <c r="KUN7" s="539"/>
      <c r="KUV7" s="538"/>
      <c r="KUW7" s="539"/>
      <c r="KVE7" s="538"/>
      <c r="KVF7" s="539"/>
      <c r="KVN7" s="538"/>
      <c r="KVO7" s="539"/>
      <c r="KVW7" s="538"/>
      <c r="KVX7" s="539"/>
      <c r="KWF7" s="538"/>
      <c r="KWG7" s="539"/>
      <c r="KWO7" s="538"/>
      <c r="KWP7" s="539"/>
      <c r="KWX7" s="538"/>
      <c r="KWY7" s="539"/>
      <c r="KXG7" s="538"/>
      <c r="KXH7" s="539"/>
      <c r="KXP7" s="538"/>
      <c r="KXQ7" s="539"/>
      <c r="KXY7" s="538"/>
      <c r="KXZ7" s="539"/>
      <c r="KYH7" s="538"/>
      <c r="KYI7" s="539"/>
      <c r="KYQ7" s="538"/>
      <c r="KYR7" s="539"/>
      <c r="KYZ7" s="538"/>
      <c r="KZA7" s="539"/>
      <c r="KZI7" s="538"/>
      <c r="KZJ7" s="539"/>
      <c r="KZR7" s="538"/>
      <c r="KZS7" s="539"/>
      <c r="LAA7" s="538"/>
      <c r="LAB7" s="539"/>
      <c r="LAJ7" s="538"/>
      <c r="LAK7" s="539"/>
      <c r="LAS7" s="538"/>
      <c r="LAT7" s="539"/>
      <c r="LBB7" s="538"/>
      <c r="LBC7" s="539"/>
      <c r="LBK7" s="538"/>
      <c r="LBL7" s="539"/>
      <c r="LBT7" s="538"/>
      <c r="LBU7" s="539"/>
      <c r="LCC7" s="538"/>
      <c r="LCD7" s="539"/>
      <c r="LCL7" s="538"/>
      <c r="LCM7" s="539"/>
      <c r="LCU7" s="538"/>
      <c r="LCV7" s="539"/>
      <c r="LDD7" s="538"/>
      <c r="LDE7" s="539"/>
      <c r="LDM7" s="538"/>
      <c r="LDN7" s="539"/>
      <c r="LDV7" s="538"/>
      <c r="LDW7" s="539"/>
      <c r="LEE7" s="538"/>
      <c r="LEF7" s="539"/>
      <c r="LEN7" s="538"/>
      <c r="LEO7" s="539"/>
      <c r="LEW7" s="538"/>
      <c r="LEX7" s="539"/>
      <c r="LFF7" s="538"/>
      <c r="LFG7" s="539"/>
      <c r="LFO7" s="538"/>
      <c r="LFP7" s="539"/>
      <c r="LFX7" s="538"/>
      <c r="LFY7" s="539"/>
      <c r="LGG7" s="538"/>
      <c r="LGH7" s="539"/>
      <c r="LGP7" s="538"/>
      <c r="LGQ7" s="539"/>
      <c r="LGY7" s="538"/>
      <c r="LGZ7" s="539"/>
      <c r="LHH7" s="538"/>
      <c r="LHI7" s="539"/>
      <c r="LHQ7" s="538"/>
      <c r="LHR7" s="539"/>
      <c r="LHZ7" s="538"/>
      <c r="LIA7" s="539"/>
      <c r="LII7" s="538"/>
      <c r="LIJ7" s="539"/>
      <c r="LIR7" s="538"/>
      <c r="LIS7" s="539"/>
      <c r="LJA7" s="538"/>
      <c r="LJB7" s="539"/>
      <c r="LJJ7" s="538"/>
      <c r="LJK7" s="539"/>
      <c r="LJS7" s="538"/>
      <c r="LJT7" s="539"/>
      <c r="LKB7" s="538"/>
      <c r="LKC7" s="539"/>
      <c r="LKK7" s="538"/>
      <c r="LKL7" s="539"/>
      <c r="LKT7" s="538"/>
      <c r="LKU7" s="539"/>
      <c r="LLC7" s="538"/>
      <c r="LLD7" s="539"/>
      <c r="LLL7" s="538"/>
      <c r="LLM7" s="539"/>
      <c r="LLU7" s="538"/>
      <c r="LLV7" s="539"/>
      <c r="LMD7" s="538"/>
      <c r="LME7" s="539"/>
      <c r="LMM7" s="538"/>
      <c r="LMN7" s="539"/>
      <c r="LMV7" s="538"/>
      <c r="LMW7" s="539"/>
      <c r="LNE7" s="538"/>
      <c r="LNF7" s="539"/>
      <c r="LNN7" s="538"/>
      <c r="LNO7" s="539"/>
      <c r="LNW7" s="538"/>
      <c r="LNX7" s="539"/>
      <c r="LOF7" s="538"/>
      <c r="LOG7" s="539"/>
      <c r="LOO7" s="538"/>
      <c r="LOP7" s="539"/>
      <c r="LOX7" s="538"/>
      <c r="LOY7" s="539"/>
      <c r="LPG7" s="538"/>
      <c r="LPH7" s="539"/>
      <c r="LPP7" s="538"/>
      <c r="LPQ7" s="539"/>
      <c r="LPY7" s="538"/>
      <c r="LPZ7" s="539"/>
      <c r="LQH7" s="538"/>
      <c r="LQI7" s="539"/>
      <c r="LQQ7" s="538"/>
      <c r="LQR7" s="539"/>
      <c r="LQZ7" s="538"/>
      <c r="LRA7" s="539"/>
      <c r="LRI7" s="538"/>
      <c r="LRJ7" s="539"/>
      <c r="LRR7" s="538"/>
      <c r="LRS7" s="539"/>
      <c r="LSA7" s="538"/>
      <c r="LSB7" s="539"/>
      <c r="LSJ7" s="538"/>
      <c r="LSK7" s="539"/>
      <c r="LSS7" s="538"/>
      <c r="LST7" s="539"/>
      <c r="LTB7" s="538"/>
      <c r="LTC7" s="539"/>
      <c r="LTK7" s="538"/>
      <c r="LTL7" s="539"/>
      <c r="LTT7" s="538"/>
      <c r="LTU7" s="539"/>
      <c r="LUC7" s="538"/>
      <c r="LUD7" s="539"/>
      <c r="LUL7" s="538"/>
      <c r="LUM7" s="539"/>
      <c r="LUU7" s="538"/>
      <c r="LUV7" s="539"/>
      <c r="LVD7" s="538"/>
      <c r="LVE7" s="539"/>
      <c r="LVM7" s="538"/>
      <c r="LVN7" s="539"/>
      <c r="LVV7" s="538"/>
      <c r="LVW7" s="539"/>
      <c r="LWE7" s="538"/>
      <c r="LWF7" s="539"/>
      <c r="LWN7" s="538"/>
      <c r="LWO7" s="539"/>
      <c r="LWW7" s="538"/>
      <c r="LWX7" s="539"/>
      <c r="LXF7" s="538"/>
      <c r="LXG7" s="539"/>
      <c r="LXO7" s="538"/>
      <c r="LXP7" s="539"/>
      <c r="LXX7" s="538"/>
      <c r="LXY7" s="539"/>
      <c r="LYG7" s="538"/>
      <c r="LYH7" s="539"/>
      <c r="LYP7" s="538"/>
      <c r="LYQ7" s="539"/>
      <c r="LYY7" s="538"/>
      <c r="LYZ7" s="539"/>
      <c r="LZH7" s="538"/>
      <c r="LZI7" s="539"/>
      <c r="LZQ7" s="538"/>
      <c r="LZR7" s="539"/>
      <c r="LZZ7" s="538"/>
      <c r="MAA7" s="539"/>
      <c r="MAI7" s="538"/>
      <c r="MAJ7" s="539"/>
      <c r="MAR7" s="538"/>
      <c r="MAS7" s="539"/>
      <c r="MBA7" s="538"/>
      <c r="MBB7" s="539"/>
      <c r="MBJ7" s="538"/>
      <c r="MBK7" s="539"/>
      <c r="MBS7" s="538"/>
      <c r="MBT7" s="539"/>
      <c r="MCB7" s="538"/>
      <c r="MCC7" s="539"/>
      <c r="MCK7" s="538"/>
      <c r="MCL7" s="539"/>
      <c r="MCT7" s="538"/>
      <c r="MCU7" s="539"/>
      <c r="MDC7" s="538"/>
      <c r="MDD7" s="539"/>
      <c r="MDL7" s="538"/>
      <c r="MDM7" s="539"/>
      <c r="MDU7" s="538"/>
      <c r="MDV7" s="539"/>
      <c r="MED7" s="538"/>
      <c r="MEE7" s="539"/>
      <c r="MEM7" s="538"/>
      <c r="MEN7" s="539"/>
      <c r="MEV7" s="538"/>
      <c r="MEW7" s="539"/>
      <c r="MFE7" s="538"/>
      <c r="MFF7" s="539"/>
      <c r="MFN7" s="538"/>
      <c r="MFO7" s="539"/>
      <c r="MFW7" s="538"/>
      <c r="MFX7" s="539"/>
      <c r="MGF7" s="538"/>
      <c r="MGG7" s="539"/>
      <c r="MGO7" s="538"/>
      <c r="MGP7" s="539"/>
      <c r="MGX7" s="538"/>
      <c r="MGY7" s="539"/>
      <c r="MHG7" s="538"/>
      <c r="MHH7" s="539"/>
      <c r="MHP7" s="538"/>
      <c r="MHQ7" s="539"/>
      <c r="MHY7" s="538"/>
      <c r="MHZ7" s="539"/>
      <c r="MIH7" s="538"/>
      <c r="MII7" s="539"/>
      <c r="MIQ7" s="538"/>
      <c r="MIR7" s="539"/>
      <c r="MIZ7" s="538"/>
      <c r="MJA7" s="539"/>
      <c r="MJI7" s="538"/>
      <c r="MJJ7" s="539"/>
      <c r="MJR7" s="538"/>
      <c r="MJS7" s="539"/>
      <c r="MKA7" s="538"/>
      <c r="MKB7" s="539"/>
      <c r="MKJ7" s="538"/>
      <c r="MKK7" s="539"/>
      <c r="MKS7" s="538"/>
      <c r="MKT7" s="539"/>
      <c r="MLB7" s="538"/>
      <c r="MLC7" s="539"/>
      <c r="MLK7" s="538"/>
      <c r="MLL7" s="539"/>
      <c r="MLT7" s="538"/>
      <c r="MLU7" s="539"/>
      <c r="MMC7" s="538"/>
      <c r="MMD7" s="539"/>
      <c r="MML7" s="538"/>
      <c r="MMM7" s="539"/>
      <c r="MMU7" s="538"/>
      <c r="MMV7" s="539"/>
      <c r="MND7" s="538"/>
      <c r="MNE7" s="539"/>
      <c r="MNM7" s="538"/>
      <c r="MNN7" s="539"/>
      <c r="MNV7" s="538"/>
      <c r="MNW7" s="539"/>
      <c r="MOE7" s="538"/>
      <c r="MOF7" s="539"/>
      <c r="MON7" s="538"/>
      <c r="MOO7" s="539"/>
      <c r="MOW7" s="538"/>
      <c r="MOX7" s="539"/>
      <c r="MPF7" s="538"/>
      <c r="MPG7" s="539"/>
      <c r="MPO7" s="538"/>
      <c r="MPP7" s="539"/>
      <c r="MPX7" s="538"/>
      <c r="MPY7" s="539"/>
      <c r="MQG7" s="538"/>
      <c r="MQH7" s="539"/>
      <c r="MQP7" s="538"/>
      <c r="MQQ7" s="539"/>
      <c r="MQY7" s="538"/>
      <c r="MQZ7" s="539"/>
      <c r="MRH7" s="538"/>
      <c r="MRI7" s="539"/>
      <c r="MRQ7" s="538"/>
      <c r="MRR7" s="539"/>
      <c r="MRZ7" s="538"/>
      <c r="MSA7" s="539"/>
      <c r="MSI7" s="538"/>
      <c r="MSJ7" s="539"/>
      <c r="MSR7" s="538"/>
      <c r="MSS7" s="539"/>
      <c r="MTA7" s="538"/>
      <c r="MTB7" s="539"/>
      <c r="MTJ7" s="538"/>
      <c r="MTK7" s="539"/>
      <c r="MTS7" s="538"/>
      <c r="MTT7" s="539"/>
      <c r="MUB7" s="538"/>
      <c r="MUC7" s="539"/>
      <c r="MUK7" s="538"/>
      <c r="MUL7" s="539"/>
      <c r="MUT7" s="538"/>
      <c r="MUU7" s="539"/>
      <c r="MVC7" s="538"/>
      <c r="MVD7" s="539"/>
      <c r="MVL7" s="538"/>
      <c r="MVM7" s="539"/>
      <c r="MVU7" s="538"/>
      <c r="MVV7" s="539"/>
      <c r="MWD7" s="538"/>
      <c r="MWE7" s="539"/>
      <c r="MWM7" s="538"/>
      <c r="MWN7" s="539"/>
      <c r="MWV7" s="538"/>
      <c r="MWW7" s="539"/>
      <c r="MXE7" s="538"/>
      <c r="MXF7" s="539"/>
      <c r="MXN7" s="538"/>
      <c r="MXO7" s="539"/>
      <c r="MXW7" s="538"/>
      <c r="MXX7" s="539"/>
      <c r="MYF7" s="538"/>
      <c r="MYG7" s="539"/>
      <c r="MYO7" s="538"/>
      <c r="MYP7" s="539"/>
      <c r="MYX7" s="538"/>
      <c r="MYY7" s="539"/>
      <c r="MZG7" s="538"/>
      <c r="MZH7" s="539"/>
      <c r="MZP7" s="538"/>
      <c r="MZQ7" s="539"/>
      <c r="MZY7" s="538"/>
      <c r="MZZ7" s="539"/>
      <c r="NAH7" s="538"/>
      <c r="NAI7" s="539"/>
      <c r="NAQ7" s="538"/>
      <c r="NAR7" s="539"/>
      <c r="NAZ7" s="538"/>
      <c r="NBA7" s="539"/>
      <c r="NBI7" s="538"/>
      <c r="NBJ7" s="539"/>
      <c r="NBR7" s="538"/>
      <c r="NBS7" s="539"/>
      <c r="NCA7" s="538"/>
      <c r="NCB7" s="539"/>
      <c r="NCJ7" s="538"/>
      <c r="NCK7" s="539"/>
      <c r="NCS7" s="538"/>
      <c r="NCT7" s="539"/>
      <c r="NDB7" s="538"/>
      <c r="NDC7" s="539"/>
      <c r="NDK7" s="538"/>
      <c r="NDL7" s="539"/>
      <c r="NDT7" s="538"/>
      <c r="NDU7" s="539"/>
      <c r="NEC7" s="538"/>
      <c r="NED7" s="539"/>
      <c r="NEL7" s="538"/>
      <c r="NEM7" s="539"/>
      <c r="NEU7" s="538"/>
      <c r="NEV7" s="539"/>
      <c r="NFD7" s="538"/>
      <c r="NFE7" s="539"/>
      <c r="NFM7" s="538"/>
      <c r="NFN7" s="539"/>
      <c r="NFV7" s="538"/>
      <c r="NFW7" s="539"/>
      <c r="NGE7" s="538"/>
      <c r="NGF7" s="539"/>
      <c r="NGN7" s="538"/>
      <c r="NGO7" s="539"/>
      <c r="NGW7" s="538"/>
      <c r="NGX7" s="539"/>
      <c r="NHF7" s="538"/>
      <c r="NHG7" s="539"/>
      <c r="NHO7" s="538"/>
      <c r="NHP7" s="539"/>
      <c r="NHX7" s="538"/>
      <c r="NHY7" s="539"/>
      <c r="NIG7" s="538"/>
      <c r="NIH7" s="539"/>
      <c r="NIP7" s="538"/>
      <c r="NIQ7" s="539"/>
      <c r="NIY7" s="538"/>
      <c r="NIZ7" s="539"/>
      <c r="NJH7" s="538"/>
      <c r="NJI7" s="539"/>
      <c r="NJQ7" s="538"/>
      <c r="NJR7" s="539"/>
      <c r="NJZ7" s="538"/>
      <c r="NKA7" s="539"/>
      <c r="NKI7" s="538"/>
      <c r="NKJ7" s="539"/>
      <c r="NKR7" s="538"/>
      <c r="NKS7" s="539"/>
      <c r="NLA7" s="538"/>
      <c r="NLB7" s="539"/>
      <c r="NLJ7" s="538"/>
      <c r="NLK7" s="539"/>
      <c r="NLS7" s="538"/>
      <c r="NLT7" s="539"/>
      <c r="NMB7" s="538"/>
      <c r="NMC7" s="539"/>
      <c r="NMK7" s="538"/>
      <c r="NML7" s="539"/>
      <c r="NMT7" s="538"/>
      <c r="NMU7" s="539"/>
      <c r="NNC7" s="538"/>
      <c r="NND7" s="539"/>
      <c r="NNL7" s="538"/>
      <c r="NNM7" s="539"/>
      <c r="NNU7" s="538"/>
      <c r="NNV7" s="539"/>
      <c r="NOD7" s="538"/>
      <c r="NOE7" s="539"/>
      <c r="NOM7" s="538"/>
      <c r="NON7" s="539"/>
      <c r="NOV7" s="538"/>
      <c r="NOW7" s="539"/>
      <c r="NPE7" s="538"/>
      <c r="NPF7" s="539"/>
      <c r="NPN7" s="538"/>
      <c r="NPO7" s="539"/>
      <c r="NPW7" s="538"/>
      <c r="NPX7" s="539"/>
      <c r="NQF7" s="538"/>
      <c r="NQG7" s="539"/>
      <c r="NQO7" s="538"/>
      <c r="NQP7" s="539"/>
      <c r="NQX7" s="538"/>
      <c r="NQY7" s="539"/>
      <c r="NRG7" s="538"/>
      <c r="NRH7" s="539"/>
      <c r="NRP7" s="538"/>
      <c r="NRQ7" s="539"/>
      <c r="NRY7" s="538"/>
      <c r="NRZ7" s="539"/>
      <c r="NSH7" s="538"/>
      <c r="NSI7" s="539"/>
      <c r="NSQ7" s="538"/>
      <c r="NSR7" s="539"/>
      <c r="NSZ7" s="538"/>
      <c r="NTA7" s="539"/>
      <c r="NTI7" s="538"/>
      <c r="NTJ7" s="539"/>
      <c r="NTR7" s="538"/>
      <c r="NTS7" s="539"/>
      <c r="NUA7" s="538"/>
      <c r="NUB7" s="539"/>
      <c r="NUJ7" s="538"/>
      <c r="NUK7" s="539"/>
      <c r="NUS7" s="538"/>
      <c r="NUT7" s="539"/>
      <c r="NVB7" s="538"/>
      <c r="NVC7" s="539"/>
      <c r="NVK7" s="538"/>
      <c r="NVL7" s="539"/>
      <c r="NVT7" s="538"/>
      <c r="NVU7" s="539"/>
      <c r="NWC7" s="538"/>
      <c r="NWD7" s="539"/>
      <c r="NWL7" s="538"/>
      <c r="NWM7" s="539"/>
      <c r="NWU7" s="538"/>
      <c r="NWV7" s="539"/>
      <c r="NXD7" s="538"/>
      <c r="NXE7" s="539"/>
      <c r="NXM7" s="538"/>
      <c r="NXN7" s="539"/>
      <c r="NXV7" s="538"/>
      <c r="NXW7" s="539"/>
      <c r="NYE7" s="538"/>
      <c r="NYF7" s="539"/>
      <c r="NYN7" s="538"/>
      <c r="NYO7" s="539"/>
      <c r="NYW7" s="538"/>
      <c r="NYX7" s="539"/>
      <c r="NZF7" s="538"/>
      <c r="NZG7" s="539"/>
      <c r="NZO7" s="538"/>
      <c r="NZP7" s="539"/>
      <c r="NZX7" s="538"/>
      <c r="NZY7" s="539"/>
      <c r="OAG7" s="538"/>
      <c r="OAH7" s="539"/>
      <c r="OAP7" s="538"/>
      <c r="OAQ7" s="539"/>
      <c r="OAY7" s="538"/>
      <c r="OAZ7" s="539"/>
      <c r="OBH7" s="538"/>
      <c r="OBI7" s="539"/>
      <c r="OBQ7" s="538"/>
      <c r="OBR7" s="539"/>
      <c r="OBZ7" s="538"/>
      <c r="OCA7" s="539"/>
      <c r="OCI7" s="538"/>
      <c r="OCJ7" s="539"/>
      <c r="OCR7" s="538"/>
      <c r="OCS7" s="539"/>
      <c r="ODA7" s="538"/>
      <c r="ODB7" s="539"/>
      <c r="ODJ7" s="538"/>
      <c r="ODK7" s="539"/>
      <c r="ODS7" s="538"/>
      <c r="ODT7" s="539"/>
      <c r="OEB7" s="538"/>
      <c r="OEC7" s="539"/>
      <c r="OEK7" s="538"/>
      <c r="OEL7" s="539"/>
      <c r="OET7" s="538"/>
      <c r="OEU7" s="539"/>
      <c r="OFC7" s="538"/>
      <c r="OFD7" s="539"/>
      <c r="OFL7" s="538"/>
      <c r="OFM7" s="539"/>
      <c r="OFU7" s="538"/>
      <c r="OFV7" s="539"/>
      <c r="OGD7" s="538"/>
      <c r="OGE7" s="539"/>
      <c r="OGM7" s="538"/>
      <c r="OGN7" s="539"/>
      <c r="OGV7" s="538"/>
      <c r="OGW7" s="539"/>
      <c r="OHE7" s="538"/>
      <c r="OHF7" s="539"/>
      <c r="OHN7" s="538"/>
      <c r="OHO7" s="539"/>
      <c r="OHW7" s="538"/>
      <c r="OHX7" s="539"/>
      <c r="OIF7" s="538"/>
      <c r="OIG7" s="539"/>
      <c r="OIO7" s="538"/>
      <c r="OIP7" s="539"/>
      <c r="OIX7" s="538"/>
      <c r="OIY7" s="539"/>
      <c r="OJG7" s="538"/>
      <c r="OJH7" s="539"/>
      <c r="OJP7" s="538"/>
      <c r="OJQ7" s="539"/>
      <c r="OJY7" s="538"/>
      <c r="OJZ7" s="539"/>
      <c r="OKH7" s="538"/>
      <c r="OKI7" s="539"/>
      <c r="OKQ7" s="538"/>
      <c r="OKR7" s="539"/>
      <c r="OKZ7" s="538"/>
      <c r="OLA7" s="539"/>
      <c r="OLI7" s="538"/>
      <c r="OLJ7" s="539"/>
      <c r="OLR7" s="538"/>
      <c r="OLS7" s="539"/>
      <c r="OMA7" s="538"/>
      <c r="OMB7" s="539"/>
      <c r="OMJ7" s="538"/>
      <c r="OMK7" s="539"/>
      <c r="OMS7" s="538"/>
      <c r="OMT7" s="539"/>
      <c r="ONB7" s="538"/>
      <c r="ONC7" s="539"/>
      <c r="ONK7" s="538"/>
      <c r="ONL7" s="539"/>
      <c r="ONT7" s="538"/>
      <c r="ONU7" s="539"/>
      <c r="OOC7" s="538"/>
      <c r="OOD7" s="539"/>
      <c r="OOL7" s="538"/>
      <c r="OOM7" s="539"/>
      <c r="OOU7" s="538"/>
      <c r="OOV7" s="539"/>
      <c r="OPD7" s="538"/>
      <c r="OPE7" s="539"/>
      <c r="OPM7" s="538"/>
      <c r="OPN7" s="539"/>
      <c r="OPV7" s="538"/>
      <c r="OPW7" s="539"/>
      <c r="OQE7" s="538"/>
      <c r="OQF7" s="539"/>
      <c r="OQN7" s="538"/>
      <c r="OQO7" s="539"/>
      <c r="OQW7" s="538"/>
      <c r="OQX7" s="539"/>
      <c r="ORF7" s="538"/>
      <c r="ORG7" s="539"/>
      <c r="ORO7" s="538"/>
      <c r="ORP7" s="539"/>
      <c r="ORX7" s="538"/>
      <c r="ORY7" s="539"/>
      <c r="OSG7" s="538"/>
      <c r="OSH7" s="539"/>
      <c r="OSP7" s="538"/>
      <c r="OSQ7" s="539"/>
      <c r="OSY7" s="538"/>
      <c r="OSZ7" s="539"/>
      <c r="OTH7" s="538"/>
      <c r="OTI7" s="539"/>
      <c r="OTQ7" s="538"/>
      <c r="OTR7" s="539"/>
      <c r="OTZ7" s="538"/>
      <c r="OUA7" s="539"/>
      <c r="OUI7" s="538"/>
      <c r="OUJ7" s="539"/>
      <c r="OUR7" s="538"/>
      <c r="OUS7" s="539"/>
      <c r="OVA7" s="538"/>
      <c r="OVB7" s="539"/>
      <c r="OVJ7" s="538"/>
      <c r="OVK7" s="539"/>
      <c r="OVS7" s="538"/>
      <c r="OVT7" s="539"/>
      <c r="OWB7" s="538"/>
      <c r="OWC7" s="539"/>
      <c r="OWK7" s="538"/>
      <c r="OWL7" s="539"/>
      <c r="OWT7" s="538"/>
      <c r="OWU7" s="539"/>
      <c r="OXC7" s="538"/>
      <c r="OXD7" s="539"/>
      <c r="OXL7" s="538"/>
      <c r="OXM7" s="539"/>
      <c r="OXU7" s="538"/>
      <c r="OXV7" s="539"/>
      <c r="OYD7" s="538"/>
      <c r="OYE7" s="539"/>
      <c r="OYM7" s="538"/>
      <c r="OYN7" s="539"/>
      <c r="OYV7" s="538"/>
      <c r="OYW7" s="539"/>
      <c r="OZE7" s="538"/>
      <c r="OZF7" s="539"/>
      <c r="OZN7" s="538"/>
      <c r="OZO7" s="539"/>
      <c r="OZW7" s="538"/>
      <c r="OZX7" s="539"/>
      <c r="PAF7" s="538"/>
      <c r="PAG7" s="539"/>
      <c r="PAO7" s="538"/>
      <c r="PAP7" s="539"/>
      <c r="PAX7" s="538"/>
      <c r="PAY7" s="539"/>
      <c r="PBG7" s="538"/>
      <c r="PBH7" s="539"/>
      <c r="PBP7" s="538"/>
      <c r="PBQ7" s="539"/>
      <c r="PBY7" s="538"/>
      <c r="PBZ7" s="539"/>
      <c r="PCH7" s="538"/>
      <c r="PCI7" s="539"/>
      <c r="PCQ7" s="538"/>
      <c r="PCR7" s="539"/>
      <c r="PCZ7" s="538"/>
      <c r="PDA7" s="539"/>
      <c r="PDI7" s="538"/>
      <c r="PDJ7" s="539"/>
      <c r="PDR7" s="538"/>
      <c r="PDS7" s="539"/>
      <c r="PEA7" s="538"/>
      <c r="PEB7" s="539"/>
      <c r="PEJ7" s="538"/>
      <c r="PEK7" s="539"/>
      <c r="PES7" s="538"/>
      <c r="PET7" s="539"/>
      <c r="PFB7" s="538"/>
      <c r="PFC7" s="539"/>
      <c r="PFK7" s="538"/>
      <c r="PFL7" s="539"/>
      <c r="PFT7" s="538"/>
      <c r="PFU7" s="539"/>
      <c r="PGC7" s="538"/>
      <c r="PGD7" s="539"/>
      <c r="PGL7" s="538"/>
      <c r="PGM7" s="539"/>
      <c r="PGU7" s="538"/>
      <c r="PGV7" s="539"/>
      <c r="PHD7" s="538"/>
      <c r="PHE7" s="539"/>
      <c r="PHM7" s="538"/>
      <c r="PHN7" s="539"/>
      <c r="PHV7" s="538"/>
      <c r="PHW7" s="539"/>
      <c r="PIE7" s="538"/>
      <c r="PIF7" s="539"/>
      <c r="PIN7" s="538"/>
      <c r="PIO7" s="539"/>
      <c r="PIW7" s="538"/>
      <c r="PIX7" s="539"/>
      <c r="PJF7" s="538"/>
      <c r="PJG7" s="539"/>
      <c r="PJO7" s="538"/>
      <c r="PJP7" s="539"/>
      <c r="PJX7" s="538"/>
      <c r="PJY7" s="539"/>
      <c r="PKG7" s="538"/>
      <c r="PKH7" s="539"/>
      <c r="PKP7" s="538"/>
      <c r="PKQ7" s="539"/>
      <c r="PKY7" s="538"/>
      <c r="PKZ7" s="539"/>
      <c r="PLH7" s="538"/>
      <c r="PLI7" s="539"/>
      <c r="PLQ7" s="538"/>
      <c r="PLR7" s="539"/>
      <c r="PLZ7" s="538"/>
      <c r="PMA7" s="539"/>
      <c r="PMI7" s="538"/>
      <c r="PMJ7" s="539"/>
      <c r="PMR7" s="538"/>
      <c r="PMS7" s="539"/>
      <c r="PNA7" s="538"/>
      <c r="PNB7" s="539"/>
      <c r="PNJ7" s="538"/>
      <c r="PNK7" s="539"/>
      <c r="PNS7" s="538"/>
      <c r="PNT7" s="539"/>
      <c r="POB7" s="538"/>
      <c r="POC7" s="539"/>
      <c r="POK7" s="538"/>
      <c r="POL7" s="539"/>
      <c r="POT7" s="538"/>
      <c r="POU7" s="539"/>
      <c r="PPC7" s="538"/>
      <c r="PPD7" s="539"/>
      <c r="PPL7" s="538"/>
      <c r="PPM7" s="539"/>
      <c r="PPU7" s="538"/>
      <c r="PPV7" s="539"/>
      <c r="PQD7" s="538"/>
      <c r="PQE7" s="539"/>
      <c r="PQM7" s="538"/>
      <c r="PQN7" s="539"/>
      <c r="PQV7" s="538"/>
      <c r="PQW7" s="539"/>
      <c r="PRE7" s="538"/>
      <c r="PRF7" s="539"/>
      <c r="PRN7" s="538"/>
      <c r="PRO7" s="539"/>
      <c r="PRW7" s="538"/>
      <c r="PRX7" s="539"/>
      <c r="PSF7" s="538"/>
      <c r="PSG7" s="539"/>
      <c r="PSO7" s="538"/>
      <c r="PSP7" s="539"/>
      <c r="PSX7" s="538"/>
      <c r="PSY7" s="539"/>
      <c r="PTG7" s="538"/>
      <c r="PTH7" s="539"/>
      <c r="PTP7" s="538"/>
      <c r="PTQ7" s="539"/>
      <c r="PTY7" s="538"/>
      <c r="PTZ7" s="539"/>
      <c r="PUH7" s="538"/>
      <c r="PUI7" s="539"/>
      <c r="PUQ7" s="538"/>
      <c r="PUR7" s="539"/>
      <c r="PUZ7" s="538"/>
      <c r="PVA7" s="539"/>
      <c r="PVI7" s="538"/>
      <c r="PVJ7" s="539"/>
      <c r="PVR7" s="538"/>
      <c r="PVS7" s="539"/>
      <c r="PWA7" s="538"/>
      <c r="PWB7" s="539"/>
      <c r="PWJ7" s="538"/>
      <c r="PWK7" s="539"/>
      <c r="PWS7" s="538"/>
      <c r="PWT7" s="539"/>
      <c r="PXB7" s="538"/>
      <c r="PXC7" s="539"/>
      <c r="PXK7" s="538"/>
      <c r="PXL7" s="539"/>
      <c r="PXT7" s="538"/>
      <c r="PXU7" s="539"/>
      <c r="PYC7" s="538"/>
      <c r="PYD7" s="539"/>
      <c r="PYL7" s="538"/>
      <c r="PYM7" s="539"/>
      <c r="PYU7" s="538"/>
      <c r="PYV7" s="539"/>
      <c r="PZD7" s="538"/>
      <c r="PZE7" s="539"/>
      <c r="PZM7" s="538"/>
      <c r="PZN7" s="539"/>
      <c r="PZV7" s="538"/>
      <c r="PZW7" s="539"/>
      <c r="QAE7" s="538"/>
      <c r="QAF7" s="539"/>
      <c r="QAN7" s="538"/>
      <c r="QAO7" s="539"/>
      <c r="QAW7" s="538"/>
      <c r="QAX7" s="539"/>
      <c r="QBF7" s="538"/>
      <c r="QBG7" s="539"/>
      <c r="QBO7" s="538"/>
      <c r="QBP7" s="539"/>
      <c r="QBX7" s="538"/>
      <c r="QBY7" s="539"/>
      <c r="QCG7" s="538"/>
      <c r="QCH7" s="539"/>
      <c r="QCP7" s="538"/>
      <c r="QCQ7" s="539"/>
      <c r="QCY7" s="538"/>
      <c r="QCZ7" s="539"/>
      <c r="QDH7" s="538"/>
      <c r="QDI7" s="539"/>
      <c r="QDQ7" s="538"/>
      <c r="QDR7" s="539"/>
      <c r="QDZ7" s="538"/>
      <c r="QEA7" s="539"/>
      <c r="QEI7" s="538"/>
      <c r="QEJ7" s="539"/>
      <c r="QER7" s="538"/>
      <c r="QES7" s="539"/>
      <c r="QFA7" s="538"/>
      <c r="QFB7" s="539"/>
      <c r="QFJ7" s="538"/>
      <c r="QFK7" s="539"/>
      <c r="QFS7" s="538"/>
      <c r="QFT7" s="539"/>
      <c r="QGB7" s="538"/>
      <c r="QGC7" s="539"/>
      <c r="QGK7" s="538"/>
      <c r="QGL7" s="539"/>
      <c r="QGT7" s="538"/>
      <c r="QGU7" s="539"/>
      <c r="QHC7" s="538"/>
      <c r="QHD7" s="539"/>
      <c r="QHL7" s="538"/>
      <c r="QHM7" s="539"/>
      <c r="QHU7" s="538"/>
      <c r="QHV7" s="539"/>
      <c r="QID7" s="538"/>
      <c r="QIE7" s="539"/>
      <c r="QIM7" s="538"/>
      <c r="QIN7" s="539"/>
      <c r="QIV7" s="538"/>
      <c r="QIW7" s="539"/>
      <c r="QJE7" s="538"/>
      <c r="QJF7" s="539"/>
      <c r="QJN7" s="538"/>
      <c r="QJO7" s="539"/>
      <c r="QJW7" s="538"/>
      <c r="QJX7" s="539"/>
      <c r="QKF7" s="538"/>
      <c r="QKG7" s="539"/>
      <c r="QKO7" s="538"/>
      <c r="QKP7" s="539"/>
      <c r="QKX7" s="538"/>
      <c r="QKY7" s="539"/>
      <c r="QLG7" s="538"/>
      <c r="QLH7" s="539"/>
      <c r="QLP7" s="538"/>
      <c r="QLQ7" s="539"/>
      <c r="QLY7" s="538"/>
      <c r="QLZ7" s="539"/>
      <c r="QMH7" s="538"/>
      <c r="QMI7" s="539"/>
      <c r="QMQ7" s="538"/>
      <c r="QMR7" s="539"/>
      <c r="QMZ7" s="538"/>
      <c r="QNA7" s="539"/>
      <c r="QNI7" s="538"/>
      <c r="QNJ7" s="539"/>
      <c r="QNR7" s="538"/>
      <c r="QNS7" s="539"/>
      <c r="QOA7" s="538"/>
      <c r="QOB7" s="539"/>
      <c r="QOJ7" s="538"/>
      <c r="QOK7" s="539"/>
      <c r="QOS7" s="538"/>
      <c r="QOT7" s="539"/>
      <c r="QPB7" s="538"/>
      <c r="QPC7" s="539"/>
      <c r="QPK7" s="538"/>
      <c r="QPL7" s="539"/>
      <c r="QPT7" s="538"/>
      <c r="QPU7" s="539"/>
      <c r="QQC7" s="538"/>
      <c r="QQD7" s="539"/>
      <c r="QQL7" s="538"/>
      <c r="QQM7" s="539"/>
      <c r="QQU7" s="538"/>
      <c r="QQV7" s="539"/>
      <c r="QRD7" s="538"/>
      <c r="QRE7" s="539"/>
      <c r="QRM7" s="538"/>
      <c r="QRN7" s="539"/>
      <c r="QRV7" s="538"/>
      <c r="QRW7" s="539"/>
      <c r="QSE7" s="538"/>
      <c r="QSF7" s="539"/>
      <c r="QSN7" s="538"/>
      <c r="QSO7" s="539"/>
      <c r="QSW7" s="538"/>
      <c r="QSX7" s="539"/>
      <c r="QTF7" s="538"/>
      <c r="QTG7" s="539"/>
      <c r="QTO7" s="538"/>
      <c r="QTP7" s="539"/>
      <c r="QTX7" s="538"/>
      <c r="QTY7" s="539"/>
      <c r="QUG7" s="538"/>
      <c r="QUH7" s="539"/>
      <c r="QUP7" s="538"/>
      <c r="QUQ7" s="539"/>
      <c r="QUY7" s="538"/>
      <c r="QUZ7" s="539"/>
      <c r="QVH7" s="538"/>
      <c r="QVI7" s="539"/>
      <c r="QVQ7" s="538"/>
      <c r="QVR7" s="539"/>
      <c r="QVZ7" s="538"/>
      <c r="QWA7" s="539"/>
      <c r="QWI7" s="538"/>
      <c r="QWJ7" s="539"/>
      <c r="QWR7" s="538"/>
      <c r="QWS7" s="539"/>
      <c r="QXA7" s="538"/>
      <c r="QXB7" s="539"/>
      <c r="QXJ7" s="538"/>
      <c r="QXK7" s="539"/>
      <c r="QXS7" s="538"/>
      <c r="QXT7" s="539"/>
      <c r="QYB7" s="538"/>
      <c r="QYC7" s="539"/>
      <c r="QYK7" s="538"/>
      <c r="QYL7" s="539"/>
      <c r="QYT7" s="538"/>
      <c r="QYU7" s="539"/>
      <c r="QZC7" s="538"/>
      <c r="QZD7" s="539"/>
      <c r="QZL7" s="538"/>
      <c r="QZM7" s="539"/>
      <c r="QZU7" s="538"/>
      <c r="QZV7" s="539"/>
      <c r="RAD7" s="538"/>
      <c r="RAE7" s="539"/>
      <c r="RAM7" s="538"/>
      <c r="RAN7" s="539"/>
      <c r="RAV7" s="538"/>
      <c r="RAW7" s="539"/>
      <c r="RBE7" s="538"/>
      <c r="RBF7" s="539"/>
      <c r="RBN7" s="538"/>
      <c r="RBO7" s="539"/>
      <c r="RBW7" s="538"/>
      <c r="RBX7" s="539"/>
      <c r="RCF7" s="538"/>
      <c r="RCG7" s="539"/>
      <c r="RCO7" s="538"/>
      <c r="RCP7" s="539"/>
      <c r="RCX7" s="538"/>
      <c r="RCY7" s="539"/>
      <c r="RDG7" s="538"/>
      <c r="RDH7" s="539"/>
      <c r="RDP7" s="538"/>
      <c r="RDQ7" s="539"/>
      <c r="RDY7" s="538"/>
      <c r="RDZ7" s="539"/>
      <c r="REH7" s="538"/>
      <c r="REI7" s="539"/>
      <c r="REQ7" s="538"/>
      <c r="RER7" s="539"/>
      <c r="REZ7" s="538"/>
      <c r="RFA7" s="539"/>
      <c r="RFI7" s="538"/>
      <c r="RFJ7" s="539"/>
      <c r="RFR7" s="538"/>
      <c r="RFS7" s="539"/>
      <c r="RGA7" s="538"/>
      <c r="RGB7" s="539"/>
      <c r="RGJ7" s="538"/>
      <c r="RGK7" s="539"/>
      <c r="RGS7" s="538"/>
      <c r="RGT7" s="539"/>
      <c r="RHB7" s="538"/>
      <c r="RHC7" s="539"/>
      <c r="RHK7" s="538"/>
      <c r="RHL7" s="539"/>
      <c r="RHT7" s="538"/>
      <c r="RHU7" s="539"/>
      <c r="RIC7" s="538"/>
      <c r="RID7" s="539"/>
      <c r="RIL7" s="538"/>
      <c r="RIM7" s="539"/>
      <c r="RIU7" s="538"/>
      <c r="RIV7" s="539"/>
      <c r="RJD7" s="538"/>
      <c r="RJE7" s="539"/>
      <c r="RJM7" s="538"/>
      <c r="RJN7" s="539"/>
      <c r="RJV7" s="538"/>
      <c r="RJW7" s="539"/>
      <c r="RKE7" s="538"/>
      <c r="RKF7" s="539"/>
      <c r="RKN7" s="538"/>
      <c r="RKO7" s="539"/>
      <c r="RKW7" s="538"/>
      <c r="RKX7" s="539"/>
      <c r="RLF7" s="538"/>
      <c r="RLG7" s="539"/>
      <c r="RLO7" s="538"/>
      <c r="RLP7" s="539"/>
      <c r="RLX7" s="538"/>
      <c r="RLY7" s="539"/>
      <c r="RMG7" s="538"/>
      <c r="RMH7" s="539"/>
      <c r="RMP7" s="538"/>
      <c r="RMQ7" s="539"/>
      <c r="RMY7" s="538"/>
      <c r="RMZ7" s="539"/>
      <c r="RNH7" s="538"/>
      <c r="RNI7" s="539"/>
      <c r="RNQ7" s="538"/>
      <c r="RNR7" s="539"/>
      <c r="RNZ7" s="538"/>
      <c r="ROA7" s="539"/>
      <c r="ROI7" s="538"/>
      <c r="ROJ7" s="539"/>
      <c r="ROR7" s="538"/>
      <c r="ROS7" s="539"/>
      <c r="RPA7" s="538"/>
      <c r="RPB7" s="539"/>
      <c r="RPJ7" s="538"/>
      <c r="RPK7" s="539"/>
      <c r="RPS7" s="538"/>
      <c r="RPT7" s="539"/>
      <c r="RQB7" s="538"/>
      <c r="RQC7" s="539"/>
      <c r="RQK7" s="538"/>
      <c r="RQL7" s="539"/>
      <c r="RQT7" s="538"/>
      <c r="RQU7" s="539"/>
      <c r="RRC7" s="538"/>
      <c r="RRD7" s="539"/>
      <c r="RRL7" s="538"/>
      <c r="RRM7" s="539"/>
      <c r="RRU7" s="538"/>
      <c r="RRV7" s="539"/>
      <c r="RSD7" s="538"/>
      <c r="RSE7" s="539"/>
      <c r="RSM7" s="538"/>
      <c r="RSN7" s="539"/>
      <c r="RSV7" s="538"/>
      <c r="RSW7" s="539"/>
      <c r="RTE7" s="538"/>
      <c r="RTF7" s="539"/>
      <c r="RTN7" s="538"/>
      <c r="RTO7" s="539"/>
      <c r="RTW7" s="538"/>
      <c r="RTX7" s="539"/>
      <c r="RUF7" s="538"/>
      <c r="RUG7" s="539"/>
      <c r="RUO7" s="538"/>
      <c r="RUP7" s="539"/>
      <c r="RUX7" s="538"/>
      <c r="RUY7" s="539"/>
      <c r="RVG7" s="538"/>
      <c r="RVH7" s="539"/>
      <c r="RVP7" s="538"/>
      <c r="RVQ7" s="539"/>
      <c r="RVY7" s="538"/>
      <c r="RVZ7" s="539"/>
      <c r="RWH7" s="538"/>
      <c r="RWI7" s="539"/>
      <c r="RWQ7" s="538"/>
      <c r="RWR7" s="539"/>
      <c r="RWZ7" s="538"/>
      <c r="RXA7" s="539"/>
      <c r="RXI7" s="538"/>
      <c r="RXJ7" s="539"/>
      <c r="RXR7" s="538"/>
      <c r="RXS7" s="539"/>
      <c r="RYA7" s="538"/>
      <c r="RYB7" s="539"/>
      <c r="RYJ7" s="538"/>
      <c r="RYK7" s="539"/>
      <c r="RYS7" s="538"/>
      <c r="RYT7" s="539"/>
      <c r="RZB7" s="538"/>
      <c r="RZC7" s="539"/>
      <c r="RZK7" s="538"/>
      <c r="RZL7" s="539"/>
      <c r="RZT7" s="538"/>
      <c r="RZU7" s="539"/>
      <c r="SAC7" s="538"/>
      <c r="SAD7" s="539"/>
      <c r="SAL7" s="538"/>
      <c r="SAM7" s="539"/>
      <c r="SAU7" s="538"/>
      <c r="SAV7" s="539"/>
      <c r="SBD7" s="538"/>
      <c r="SBE7" s="539"/>
      <c r="SBM7" s="538"/>
      <c r="SBN7" s="539"/>
      <c r="SBV7" s="538"/>
      <c r="SBW7" s="539"/>
      <c r="SCE7" s="538"/>
      <c r="SCF7" s="539"/>
      <c r="SCN7" s="538"/>
      <c r="SCO7" s="539"/>
      <c r="SCW7" s="538"/>
      <c r="SCX7" s="539"/>
      <c r="SDF7" s="538"/>
      <c r="SDG7" s="539"/>
      <c r="SDO7" s="538"/>
      <c r="SDP7" s="539"/>
      <c r="SDX7" s="538"/>
      <c r="SDY7" s="539"/>
      <c r="SEG7" s="538"/>
      <c r="SEH7" s="539"/>
      <c r="SEP7" s="538"/>
      <c r="SEQ7" s="539"/>
      <c r="SEY7" s="538"/>
      <c r="SEZ7" s="539"/>
      <c r="SFH7" s="538"/>
      <c r="SFI7" s="539"/>
      <c r="SFQ7" s="538"/>
      <c r="SFR7" s="539"/>
      <c r="SFZ7" s="538"/>
      <c r="SGA7" s="539"/>
      <c r="SGI7" s="538"/>
      <c r="SGJ7" s="539"/>
      <c r="SGR7" s="538"/>
      <c r="SGS7" s="539"/>
      <c r="SHA7" s="538"/>
      <c r="SHB7" s="539"/>
      <c r="SHJ7" s="538"/>
      <c r="SHK7" s="539"/>
      <c r="SHS7" s="538"/>
      <c r="SHT7" s="539"/>
      <c r="SIB7" s="538"/>
      <c r="SIC7" s="539"/>
      <c r="SIK7" s="538"/>
      <c r="SIL7" s="539"/>
      <c r="SIT7" s="538"/>
      <c r="SIU7" s="539"/>
      <c r="SJC7" s="538"/>
      <c r="SJD7" s="539"/>
      <c r="SJL7" s="538"/>
      <c r="SJM7" s="539"/>
      <c r="SJU7" s="538"/>
      <c r="SJV7" s="539"/>
      <c r="SKD7" s="538"/>
      <c r="SKE7" s="539"/>
      <c r="SKM7" s="538"/>
      <c r="SKN7" s="539"/>
      <c r="SKV7" s="538"/>
      <c r="SKW7" s="539"/>
      <c r="SLE7" s="538"/>
      <c r="SLF7" s="539"/>
      <c r="SLN7" s="538"/>
      <c r="SLO7" s="539"/>
      <c r="SLW7" s="538"/>
      <c r="SLX7" s="539"/>
      <c r="SMF7" s="538"/>
      <c r="SMG7" s="539"/>
      <c r="SMO7" s="538"/>
      <c r="SMP7" s="539"/>
      <c r="SMX7" s="538"/>
      <c r="SMY7" s="539"/>
      <c r="SNG7" s="538"/>
      <c r="SNH7" s="539"/>
      <c r="SNP7" s="538"/>
      <c r="SNQ7" s="539"/>
      <c r="SNY7" s="538"/>
      <c r="SNZ7" s="539"/>
      <c r="SOH7" s="538"/>
      <c r="SOI7" s="539"/>
      <c r="SOQ7" s="538"/>
      <c r="SOR7" s="539"/>
      <c r="SOZ7" s="538"/>
      <c r="SPA7" s="539"/>
      <c r="SPI7" s="538"/>
      <c r="SPJ7" s="539"/>
      <c r="SPR7" s="538"/>
      <c r="SPS7" s="539"/>
      <c r="SQA7" s="538"/>
      <c r="SQB7" s="539"/>
      <c r="SQJ7" s="538"/>
      <c r="SQK7" s="539"/>
      <c r="SQS7" s="538"/>
      <c r="SQT7" s="539"/>
      <c r="SRB7" s="538"/>
      <c r="SRC7" s="539"/>
      <c r="SRK7" s="538"/>
      <c r="SRL7" s="539"/>
      <c r="SRT7" s="538"/>
      <c r="SRU7" s="539"/>
      <c r="SSC7" s="538"/>
      <c r="SSD7" s="539"/>
      <c r="SSL7" s="538"/>
      <c r="SSM7" s="539"/>
      <c r="SSU7" s="538"/>
      <c r="SSV7" s="539"/>
      <c r="STD7" s="538"/>
      <c r="STE7" s="539"/>
      <c r="STM7" s="538"/>
      <c r="STN7" s="539"/>
      <c r="STV7" s="538"/>
      <c r="STW7" s="539"/>
      <c r="SUE7" s="538"/>
      <c r="SUF7" s="539"/>
      <c r="SUN7" s="538"/>
      <c r="SUO7" s="539"/>
      <c r="SUW7" s="538"/>
      <c r="SUX7" s="539"/>
      <c r="SVF7" s="538"/>
      <c r="SVG7" s="539"/>
      <c r="SVO7" s="538"/>
      <c r="SVP7" s="539"/>
      <c r="SVX7" s="538"/>
      <c r="SVY7" s="539"/>
      <c r="SWG7" s="538"/>
      <c r="SWH7" s="539"/>
      <c r="SWP7" s="538"/>
      <c r="SWQ7" s="539"/>
      <c r="SWY7" s="538"/>
      <c r="SWZ7" s="539"/>
      <c r="SXH7" s="538"/>
      <c r="SXI7" s="539"/>
      <c r="SXQ7" s="538"/>
      <c r="SXR7" s="539"/>
      <c r="SXZ7" s="538"/>
      <c r="SYA7" s="539"/>
      <c r="SYI7" s="538"/>
      <c r="SYJ7" s="539"/>
      <c r="SYR7" s="538"/>
      <c r="SYS7" s="539"/>
      <c r="SZA7" s="538"/>
      <c r="SZB7" s="539"/>
      <c r="SZJ7" s="538"/>
      <c r="SZK7" s="539"/>
      <c r="SZS7" s="538"/>
      <c r="SZT7" s="539"/>
      <c r="TAB7" s="538"/>
      <c r="TAC7" s="539"/>
      <c r="TAK7" s="538"/>
      <c r="TAL7" s="539"/>
      <c r="TAT7" s="538"/>
      <c r="TAU7" s="539"/>
      <c r="TBC7" s="538"/>
      <c r="TBD7" s="539"/>
      <c r="TBL7" s="538"/>
      <c r="TBM7" s="539"/>
      <c r="TBU7" s="538"/>
      <c r="TBV7" s="539"/>
      <c r="TCD7" s="538"/>
      <c r="TCE7" s="539"/>
      <c r="TCM7" s="538"/>
      <c r="TCN7" s="539"/>
      <c r="TCV7" s="538"/>
      <c r="TCW7" s="539"/>
      <c r="TDE7" s="538"/>
      <c r="TDF7" s="539"/>
      <c r="TDN7" s="538"/>
      <c r="TDO7" s="539"/>
      <c r="TDW7" s="538"/>
      <c r="TDX7" s="539"/>
      <c r="TEF7" s="538"/>
      <c r="TEG7" s="539"/>
      <c r="TEO7" s="538"/>
      <c r="TEP7" s="539"/>
      <c r="TEX7" s="538"/>
      <c r="TEY7" s="539"/>
      <c r="TFG7" s="538"/>
      <c r="TFH7" s="539"/>
      <c r="TFP7" s="538"/>
      <c r="TFQ7" s="539"/>
      <c r="TFY7" s="538"/>
      <c r="TFZ7" s="539"/>
      <c r="TGH7" s="538"/>
      <c r="TGI7" s="539"/>
      <c r="TGQ7" s="538"/>
      <c r="TGR7" s="539"/>
      <c r="TGZ7" s="538"/>
      <c r="THA7" s="539"/>
      <c r="THI7" s="538"/>
      <c r="THJ7" s="539"/>
      <c r="THR7" s="538"/>
      <c r="THS7" s="539"/>
      <c r="TIA7" s="538"/>
      <c r="TIB7" s="539"/>
      <c r="TIJ7" s="538"/>
      <c r="TIK7" s="539"/>
      <c r="TIS7" s="538"/>
      <c r="TIT7" s="539"/>
      <c r="TJB7" s="538"/>
      <c r="TJC7" s="539"/>
      <c r="TJK7" s="538"/>
      <c r="TJL7" s="539"/>
      <c r="TJT7" s="538"/>
      <c r="TJU7" s="539"/>
      <c r="TKC7" s="538"/>
      <c r="TKD7" s="539"/>
      <c r="TKL7" s="538"/>
      <c r="TKM7" s="539"/>
      <c r="TKU7" s="538"/>
      <c r="TKV7" s="539"/>
      <c r="TLD7" s="538"/>
      <c r="TLE7" s="539"/>
      <c r="TLM7" s="538"/>
      <c r="TLN7" s="539"/>
      <c r="TLV7" s="538"/>
      <c r="TLW7" s="539"/>
      <c r="TME7" s="538"/>
      <c r="TMF7" s="539"/>
      <c r="TMN7" s="538"/>
      <c r="TMO7" s="539"/>
      <c r="TMW7" s="538"/>
      <c r="TMX7" s="539"/>
      <c r="TNF7" s="538"/>
      <c r="TNG7" s="539"/>
      <c r="TNO7" s="538"/>
      <c r="TNP7" s="539"/>
      <c r="TNX7" s="538"/>
      <c r="TNY7" s="539"/>
      <c r="TOG7" s="538"/>
      <c r="TOH7" s="539"/>
      <c r="TOP7" s="538"/>
      <c r="TOQ7" s="539"/>
      <c r="TOY7" s="538"/>
      <c r="TOZ7" s="539"/>
      <c r="TPH7" s="538"/>
      <c r="TPI7" s="539"/>
      <c r="TPQ7" s="538"/>
      <c r="TPR7" s="539"/>
      <c r="TPZ7" s="538"/>
      <c r="TQA7" s="539"/>
      <c r="TQI7" s="538"/>
      <c r="TQJ7" s="539"/>
      <c r="TQR7" s="538"/>
      <c r="TQS7" s="539"/>
      <c r="TRA7" s="538"/>
      <c r="TRB7" s="539"/>
      <c r="TRJ7" s="538"/>
      <c r="TRK7" s="539"/>
      <c r="TRS7" s="538"/>
      <c r="TRT7" s="539"/>
      <c r="TSB7" s="538"/>
      <c r="TSC7" s="539"/>
      <c r="TSK7" s="538"/>
      <c r="TSL7" s="539"/>
      <c r="TST7" s="538"/>
      <c r="TSU7" s="539"/>
      <c r="TTC7" s="538"/>
      <c r="TTD7" s="539"/>
      <c r="TTL7" s="538"/>
      <c r="TTM7" s="539"/>
      <c r="TTU7" s="538"/>
      <c r="TTV7" s="539"/>
      <c r="TUD7" s="538"/>
      <c r="TUE7" s="539"/>
      <c r="TUM7" s="538"/>
      <c r="TUN7" s="539"/>
      <c r="TUV7" s="538"/>
      <c r="TUW7" s="539"/>
      <c r="TVE7" s="538"/>
      <c r="TVF7" s="539"/>
      <c r="TVN7" s="538"/>
      <c r="TVO7" s="539"/>
      <c r="TVW7" s="538"/>
      <c r="TVX7" s="539"/>
      <c r="TWF7" s="538"/>
      <c r="TWG7" s="539"/>
      <c r="TWO7" s="538"/>
      <c r="TWP7" s="539"/>
      <c r="TWX7" s="538"/>
      <c r="TWY7" s="539"/>
      <c r="TXG7" s="538"/>
      <c r="TXH7" s="539"/>
      <c r="TXP7" s="538"/>
      <c r="TXQ7" s="539"/>
      <c r="TXY7" s="538"/>
      <c r="TXZ7" s="539"/>
      <c r="TYH7" s="538"/>
      <c r="TYI7" s="539"/>
      <c r="TYQ7" s="538"/>
      <c r="TYR7" s="539"/>
      <c r="TYZ7" s="538"/>
      <c r="TZA7" s="539"/>
      <c r="TZI7" s="538"/>
      <c r="TZJ7" s="539"/>
      <c r="TZR7" s="538"/>
      <c r="TZS7" s="539"/>
      <c r="UAA7" s="538"/>
      <c r="UAB7" s="539"/>
      <c r="UAJ7" s="538"/>
      <c r="UAK7" s="539"/>
      <c r="UAS7" s="538"/>
      <c r="UAT7" s="539"/>
      <c r="UBB7" s="538"/>
      <c r="UBC7" s="539"/>
      <c r="UBK7" s="538"/>
      <c r="UBL7" s="539"/>
      <c r="UBT7" s="538"/>
      <c r="UBU7" s="539"/>
      <c r="UCC7" s="538"/>
      <c r="UCD7" s="539"/>
      <c r="UCL7" s="538"/>
      <c r="UCM7" s="539"/>
      <c r="UCU7" s="538"/>
      <c r="UCV7" s="539"/>
      <c r="UDD7" s="538"/>
      <c r="UDE7" s="539"/>
      <c r="UDM7" s="538"/>
      <c r="UDN7" s="539"/>
      <c r="UDV7" s="538"/>
      <c r="UDW7" s="539"/>
      <c r="UEE7" s="538"/>
      <c r="UEF7" s="539"/>
      <c r="UEN7" s="538"/>
      <c r="UEO7" s="539"/>
      <c r="UEW7" s="538"/>
      <c r="UEX7" s="539"/>
      <c r="UFF7" s="538"/>
      <c r="UFG7" s="539"/>
      <c r="UFO7" s="538"/>
      <c r="UFP7" s="539"/>
      <c r="UFX7" s="538"/>
      <c r="UFY7" s="539"/>
      <c r="UGG7" s="538"/>
      <c r="UGH7" s="539"/>
      <c r="UGP7" s="538"/>
      <c r="UGQ7" s="539"/>
      <c r="UGY7" s="538"/>
      <c r="UGZ7" s="539"/>
      <c r="UHH7" s="538"/>
      <c r="UHI7" s="539"/>
      <c r="UHQ7" s="538"/>
      <c r="UHR7" s="539"/>
      <c r="UHZ7" s="538"/>
      <c r="UIA7" s="539"/>
      <c r="UII7" s="538"/>
      <c r="UIJ7" s="539"/>
      <c r="UIR7" s="538"/>
      <c r="UIS7" s="539"/>
      <c r="UJA7" s="538"/>
      <c r="UJB7" s="539"/>
      <c r="UJJ7" s="538"/>
      <c r="UJK7" s="539"/>
      <c r="UJS7" s="538"/>
      <c r="UJT7" s="539"/>
      <c r="UKB7" s="538"/>
      <c r="UKC7" s="539"/>
      <c r="UKK7" s="538"/>
      <c r="UKL7" s="539"/>
      <c r="UKT7" s="538"/>
      <c r="UKU7" s="539"/>
      <c r="ULC7" s="538"/>
      <c r="ULD7" s="539"/>
      <c r="ULL7" s="538"/>
      <c r="ULM7" s="539"/>
      <c r="ULU7" s="538"/>
      <c r="ULV7" s="539"/>
      <c r="UMD7" s="538"/>
      <c r="UME7" s="539"/>
      <c r="UMM7" s="538"/>
      <c r="UMN7" s="539"/>
      <c r="UMV7" s="538"/>
      <c r="UMW7" s="539"/>
      <c r="UNE7" s="538"/>
      <c r="UNF7" s="539"/>
      <c r="UNN7" s="538"/>
      <c r="UNO7" s="539"/>
      <c r="UNW7" s="538"/>
      <c r="UNX7" s="539"/>
      <c r="UOF7" s="538"/>
      <c r="UOG7" s="539"/>
      <c r="UOO7" s="538"/>
      <c r="UOP7" s="539"/>
      <c r="UOX7" s="538"/>
      <c r="UOY7" s="539"/>
      <c r="UPG7" s="538"/>
      <c r="UPH7" s="539"/>
      <c r="UPP7" s="538"/>
      <c r="UPQ7" s="539"/>
      <c r="UPY7" s="538"/>
      <c r="UPZ7" s="539"/>
      <c r="UQH7" s="538"/>
      <c r="UQI7" s="539"/>
      <c r="UQQ7" s="538"/>
      <c r="UQR7" s="539"/>
      <c r="UQZ7" s="538"/>
      <c r="URA7" s="539"/>
      <c r="URI7" s="538"/>
      <c r="URJ7" s="539"/>
      <c r="URR7" s="538"/>
      <c r="URS7" s="539"/>
      <c r="USA7" s="538"/>
      <c r="USB7" s="539"/>
      <c r="USJ7" s="538"/>
      <c r="USK7" s="539"/>
      <c r="USS7" s="538"/>
      <c r="UST7" s="539"/>
      <c r="UTB7" s="538"/>
      <c r="UTC7" s="539"/>
      <c r="UTK7" s="538"/>
      <c r="UTL7" s="539"/>
      <c r="UTT7" s="538"/>
      <c r="UTU7" s="539"/>
      <c r="UUC7" s="538"/>
      <c r="UUD7" s="539"/>
      <c r="UUL7" s="538"/>
      <c r="UUM7" s="539"/>
      <c r="UUU7" s="538"/>
      <c r="UUV7" s="539"/>
      <c r="UVD7" s="538"/>
      <c r="UVE7" s="539"/>
      <c r="UVM7" s="538"/>
      <c r="UVN7" s="539"/>
      <c r="UVV7" s="538"/>
      <c r="UVW7" s="539"/>
      <c r="UWE7" s="538"/>
      <c r="UWF7" s="539"/>
      <c r="UWN7" s="538"/>
      <c r="UWO7" s="539"/>
      <c r="UWW7" s="538"/>
      <c r="UWX7" s="539"/>
      <c r="UXF7" s="538"/>
      <c r="UXG7" s="539"/>
      <c r="UXO7" s="538"/>
      <c r="UXP7" s="539"/>
      <c r="UXX7" s="538"/>
      <c r="UXY7" s="539"/>
      <c r="UYG7" s="538"/>
      <c r="UYH7" s="539"/>
      <c r="UYP7" s="538"/>
      <c r="UYQ7" s="539"/>
      <c r="UYY7" s="538"/>
      <c r="UYZ7" s="539"/>
      <c r="UZH7" s="538"/>
      <c r="UZI7" s="539"/>
      <c r="UZQ7" s="538"/>
      <c r="UZR7" s="539"/>
      <c r="UZZ7" s="538"/>
      <c r="VAA7" s="539"/>
      <c r="VAI7" s="538"/>
      <c r="VAJ7" s="539"/>
      <c r="VAR7" s="538"/>
      <c r="VAS7" s="539"/>
      <c r="VBA7" s="538"/>
      <c r="VBB7" s="539"/>
      <c r="VBJ7" s="538"/>
      <c r="VBK7" s="539"/>
      <c r="VBS7" s="538"/>
      <c r="VBT7" s="539"/>
      <c r="VCB7" s="538"/>
      <c r="VCC7" s="539"/>
      <c r="VCK7" s="538"/>
      <c r="VCL7" s="539"/>
      <c r="VCT7" s="538"/>
      <c r="VCU7" s="539"/>
      <c r="VDC7" s="538"/>
      <c r="VDD7" s="539"/>
      <c r="VDL7" s="538"/>
      <c r="VDM7" s="539"/>
      <c r="VDU7" s="538"/>
      <c r="VDV7" s="539"/>
      <c r="VED7" s="538"/>
      <c r="VEE7" s="539"/>
      <c r="VEM7" s="538"/>
      <c r="VEN7" s="539"/>
      <c r="VEV7" s="538"/>
      <c r="VEW7" s="539"/>
      <c r="VFE7" s="538"/>
      <c r="VFF7" s="539"/>
      <c r="VFN7" s="538"/>
      <c r="VFO7" s="539"/>
      <c r="VFW7" s="538"/>
      <c r="VFX7" s="539"/>
      <c r="VGF7" s="538"/>
      <c r="VGG7" s="539"/>
      <c r="VGO7" s="538"/>
      <c r="VGP7" s="539"/>
      <c r="VGX7" s="538"/>
      <c r="VGY7" s="539"/>
      <c r="VHG7" s="538"/>
      <c r="VHH7" s="539"/>
      <c r="VHP7" s="538"/>
      <c r="VHQ7" s="539"/>
      <c r="VHY7" s="538"/>
      <c r="VHZ7" s="539"/>
      <c r="VIH7" s="538"/>
      <c r="VII7" s="539"/>
      <c r="VIQ7" s="538"/>
      <c r="VIR7" s="539"/>
      <c r="VIZ7" s="538"/>
      <c r="VJA7" s="539"/>
      <c r="VJI7" s="538"/>
      <c r="VJJ7" s="539"/>
      <c r="VJR7" s="538"/>
      <c r="VJS7" s="539"/>
      <c r="VKA7" s="538"/>
      <c r="VKB7" s="539"/>
      <c r="VKJ7" s="538"/>
      <c r="VKK7" s="539"/>
      <c r="VKS7" s="538"/>
      <c r="VKT7" s="539"/>
      <c r="VLB7" s="538"/>
      <c r="VLC7" s="539"/>
      <c r="VLK7" s="538"/>
      <c r="VLL7" s="539"/>
      <c r="VLT7" s="538"/>
      <c r="VLU7" s="539"/>
      <c r="VMC7" s="538"/>
      <c r="VMD7" s="539"/>
      <c r="VML7" s="538"/>
      <c r="VMM7" s="539"/>
      <c r="VMU7" s="538"/>
      <c r="VMV7" s="539"/>
      <c r="VND7" s="538"/>
      <c r="VNE7" s="539"/>
      <c r="VNM7" s="538"/>
      <c r="VNN7" s="539"/>
      <c r="VNV7" s="538"/>
      <c r="VNW7" s="539"/>
      <c r="VOE7" s="538"/>
      <c r="VOF7" s="539"/>
      <c r="VON7" s="538"/>
      <c r="VOO7" s="539"/>
      <c r="VOW7" s="538"/>
      <c r="VOX7" s="539"/>
      <c r="VPF7" s="538"/>
      <c r="VPG7" s="539"/>
      <c r="VPO7" s="538"/>
      <c r="VPP7" s="539"/>
      <c r="VPX7" s="538"/>
      <c r="VPY7" s="539"/>
      <c r="VQG7" s="538"/>
      <c r="VQH7" s="539"/>
      <c r="VQP7" s="538"/>
      <c r="VQQ7" s="539"/>
      <c r="VQY7" s="538"/>
      <c r="VQZ7" s="539"/>
      <c r="VRH7" s="538"/>
      <c r="VRI7" s="539"/>
      <c r="VRQ7" s="538"/>
      <c r="VRR7" s="539"/>
      <c r="VRZ7" s="538"/>
      <c r="VSA7" s="539"/>
      <c r="VSI7" s="538"/>
      <c r="VSJ7" s="539"/>
      <c r="VSR7" s="538"/>
      <c r="VSS7" s="539"/>
      <c r="VTA7" s="538"/>
      <c r="VTB7" s="539"/>
      <c r="VTJ7" s="538"/>
      <c r="VTK7" s="539"/>
      <c r="VTS7" s="538"/>
      <c r="VTT7" s="539"/>
      <c r="VUB7" s="538"/>
      <c r="VUC7" s="539"/>
      <c r="VUK7" s="538"/>
      <c r="VUL7" s="539"/>
      <c r="VUT7" s="538"/>
      <c r="VUU7" s="539"/>
      <c r="VVC7" s="538"/>
      <c r="VVD7" s="539"/>
      <c r="VVL7" s="538"/>
      <c r="VVM7" s="539"/>
      <c r="VVU7" s="538"/>
      <c r="VVV7" s="539"/>
      <c r="VWD7" s="538"/>
      <c r="VWE7" s="539"/>
      <c r="VWM7" s="538"/>
      <c r="VWN7" s="539"/>
      <c r="VWV7" s="538"/>
      <c r="VWW7" s="539"/>
      <c r="VXE7" s="538"/>
      <c r="VXF7" s="539"/>
      <c r="VXN7" s="538"/>
      <c r="VXO7" s="539"/>
      <c r="VXW7" s="538"/>
      <c r="VXX7" s="539"/>
      <c r="VYF7" s="538"/>
      <c r="VYG7" s="539"/>
      <c r="VYO7" s="538"/>
      <c r="VYP7" s="539"/>
      <c r="VYX7" s="538"/>
      <c r="VYY7" s="539"/>
      <c r="VZG7" s="538"/>
      <c r="VZH7" s="539"/>
      <c r="VZP7" s="538"/>
      <c r="VZQ7" s="539"/>
      <c r="VZY7" s="538"/>
      <c r="VZZ7" s="539"/>
      <c r="WAH7" s="538"/>
      <c r="WAI7" s="539"/>
      <c r="WAQ7" s="538"/>
      <c r="WAR7" s="539"/>
      <c r="WAZ7" s="538"/>
      <c r="WBA7" s="539"/>
      <c r="WBI7" s="538"/>
      <c r="WBJ7" s="539"/>
      <c r="WBR7" s="538"/>
      <c r="WBS7" s="539"/>
      <c r="WCA7" s="538"/>
      <c r="WCB7" s="539"/>
      <c r="WCJ7" s="538"/>
      <c r="WCK7" s="539"/>
      <c r="WCS7" s="538"/>
      <c r="WCT7" s="539"/>
      <c r="WDB7" s="538"/>
      <c r="WDC7" s="539"/>
      <c r="WDK7" s="538"/>
      <c r="WDL7" s="539"/>
      <c r="WDT7" s="538"/>
      <c r="WDU7" s="539"/>
      <c r="WEC7" s="538"/>
      <c r="WED7" s="539"/>
      <c r="WEL7" s="538"/>
      <c r="WEM7" s="539"/>
      <c r="WEU7" s="538"/>
      <c r="WEV7" s="539"/>
      <c r="WFD7" s="538"/>
      <c r="WFE7" s="539"/>
      <c r="WFM7" s="538"/>
      <c r="WFN7" s="539"/>
      <c r="WFV7" s="538"/>
      <c r="WFW7" s="539"/>
      <c r="WGE7" s="538"/>
      <c r="WGF7" s="539"/>
      <c r="WGN7" s="538"/>
      <c r="WGO7" s="539"/>
      <c r="WGW7" s="538"/>
      <c r="WGX7" s="539"/>
      <c r="WHF7" s="538"/>
      <c r="WHG7" s="539"/>
      <c r="WHO7" s="538"/>
      <c r="WHP7" s="539"/>
      <c r="WHX7" s="538"/>
      <c r="WHY7" s="539"/>
      <c r="WIG7" s="538"/>
      <c r="WIH7" s="539"/>
      <c r="WIP7" s="538"/>
      <c r="WIQ7" s="539"/>
      <c r="WIY7" s="538"/>
      <c r="WIZ7" s="539"/>
      <c r="WJH7" s="538"/>
      <c r="WJI7" s="539"/>
      <c r="WJQ7" s="538"/>
      <c r="WJR7" s="539"/>
      <c r="WJZ7" s="538"/>
      <c r="WKA7" s="539"/>
      <c r="WKI7" s="538"/>
      <c r="WKJ7" s="539"/>
      <c r="WKR7" s="538"/>
      <c r="WKS7" s="539"/>
      <c r="WLA7" s="538"/>
      <c r="WLB7" s="539"/>
      <c r="WLJ7" s="538"/>
      <c r="WLK7" s="539"/>
      <c r="WLS7" s="538"/>
      <c r="WLT7" s="539"/>
      <c r="WMB7" s="538"/>
      <c r="WMC7" s="539"/>
      <c r="WMK7" s="538"/>
      <c r="WML7" s="539"/>
      <c r="WMT7" s="538"/>
      <c r="WMU7" s="539"/>
      <c r="WNC7" s="538"/>
      <c r="WND7" s="539"/>
      <c r="WNL7" s="538"/>
      <c r="WNM7" s="539"/>
      <c r="WNU7" s="538"/>
      <c r="WNV7" s="539"/>
      <c r="WOD7" s="538"/>
      <c r="WOE7" s="539"/>
      <c r="WOM7" s="538"/>
      <c r="WON7" s="539"/>
      <c r="WOV7" s="538"/>
      <c r="WOW7" s="539"/>
      <c r="WPE7" s="538"/>
      <c r="WPF7" s="539"/>
      <c r="WPN7" s="538"/>
      <c r="WPO7" s="539"/>
      <c r="WPW7" s="538"/>
      <c r="WPX7" s="539"/>
      <c r="WQF7" s="538"/>
      <c r="WQG7" s="539"/>
      <c r="WQO7" s="538"/>
      <c r="WQP7" s="539"/>
      <c r="WQX7" s="538"/>
      <c r="WQY7" s="539"/>
      <c r="WRG7" s="538"/>
      <c r="WRH7" s="539"/>
      <c r="WRP7" s="538"/>
      <c r="WRQ7" s="539"/>
      <c r="WRY7" s="538"/>
      <c r="WRZ7" s="539"/>
      <c r="WSH7" s="538"/>
      <c r="WSI7" s="539"/>
      <c r="WSQ7" s="538"/>
      <c r="WSR7" s="539"/>
      <c r="WSZ7" s="538"/>
      <c r="WTA7" s="539"/>
      <c r="WTI7" s="538"/>
      <c r="WTJ7" s="539"/>
      <c r="WTR7" s="538"/>
      <c r="WTS7" s="539"/>
      <c r="WUA7" s="538"/>
      <c r="WUB7" s="539"/>
      <c r="WUJ7" s="538"/>
      <c r="WUK7" s="539"/>
      <c r="WUS7" s="538"/>
      <c r="WUT7" s="539"/>
      <c r="WVB7" s="538"/>
      <c r="WVC7" s="539"/>
      <c r="WVK7" s="538"/>
      <c r="WVL7" s="539"/>
      <c r="WVT7" s="538"/>
      <c r="WVU7" s="539"/>
      <c r="WWC7" s="538"/>
      <c r="WWD7" s="539"/>
      <c r="WWL7" s="538"/>
      <c r="WWM7" s="539"/>
      <c r="WWU7" s="538"/>
      <c r="WWV7" s="539"/>
      <c r="WXD7" s="538"/>
      <c r="WXE7" s="539"/>
      <c r="WXM7" s="538"/>
      <c r="WXN7" s="539"/>
      <c r="WXV7" s="538"/>
      <c r="WXW7" s="539"/>
      <c r="WYE7" s="538"/>
      <c r="WYF7" s="539"/>
      <c r="WYN7" s="538"/>
      <c r="WYO7" s="539"/>
      <c r="WYW7" s="538"/>
      <c r="WYX7" s="539"/>
      <c r="WZF7" s="538"/>
      <c r="WZG7" s="539"/>
      <c r="WZO7" s="538"/>
      <c r="WZP7" s="539"/>
      <c r="WZX7" s="538"/>
      <c r="WZY7" s="539"/>
      <c r="XAG7" s="538"/>
      <c r="XAH7" s="539"/>
      <c r="XAP7" s="538"/>
      <c r="XAQ7" s="539"/>
      <c r="XAY7" s="538"/>
      <c r="XAZ7" s="539"/>
      <c r="XBH7" s="538"/>
      <c r="XBI7" s="539"/>
      <c r="XBQ7" s="538"/>
      <c r="XBR7" s="539"/>
      <c r="XBZ7" s="538"/>
      <c r="XCA7" s="539"/>
      <c r="XCI7" s="538"/>
      <c r="XCJ7" s="539"/>
      <c r="XCR7" s="538"/>
      <c r="XCS7" s="539"/>
      <c r="XDA7" s="538"/>
      <c r="XDB7" s="539"/>
      <c r="XDJ7" s="538"/>
      <c r="XDK7" s="539"/>
      <c r="XDS7" s="538"/>
      <c r="XDT7" s="539"/>
      <c r="XEB7" s="538"/>
      <c r="XEC7" s="539"/>
      <c r="XEK7" s="538"/>
      <c r="XEL7" s="539"/>
      <c r="XET7" s="538"/>
      <c r="XEU7" s="539"/>
      <c r="XFC7" s="538"/>
      <c r="XFD7" s="539"/>
    </row>
    <row r="8" spans="1:1021 1029:2047 2055:4090 4098:5116 5124:6142 6150:7168 7176:8185 8193:9211 9219:10237 10245:11263 11271:13306 13314:14332 14340:15358 15366:16384" s="537" customFormat="1" ht="36" customHeight="1">
      <c r="A8" s="538" t="s">
        <v>529</v>
      </c>
      <c r="B8" s="539" t="s">
        <v>530</v>
      </c>
      <c r="C8" s="539" t="s">
        <v>624</v>
      </c>
      <c r="D8" s="539" t="s">
        <v>531</v>
      </c>
      <c r="E8" s="540" t="s">
        <v>531</v>
      </c>
      <c r="F8" s="540" t="s">
        <v>532</v>
      </c>
      <c r="G8" s="540" t="s">
        <v>532</v>
      </c>
      <c r="H8" s="540" t="s">
        <v>532</v>
      </c>
      <c r="I8" s="540" t="s">
        <v>532</v>
      </c>
      <c r="J8" s="540" t="s">
        <v>533</v>
      </c>
      <c r="K8" s="540" t="s">
        <v>533</v>
      </c>
      <c r="L8" s="538"/>
      <c r="M8" s="539"/>
      <c r="U8" s="538"/>
      <c r="V8" s="539"/>
      <c r="AD8" s="538"/>
      <c r="AE8" s="539"/>
      <c r="AM8" s="538"/>
      <c r="AN8" s="539"/>
      <c r="AV8" s="538"/>
      <c r="AW8" s="539"/>
      <c r="BE8" s="538"/>
      <c r="BF8" s="539"/>
      <c r="BN8" s="538"/>
      <c r="BO8" s="539"/>
      <c r="BW8" s="538"/>
      <c r="BX8" s="539"/>
      <c r="CF8" s="538"/>
      <c r="CG8" s="539"/>
      <c r="CO8" s="538"/>
      <c r="CP8" s="539"/>
      <c r="CX8" s="538"/>
      <c r="CY8" s="539"/>
      <c r="DG8" s="538"/>
      <c r="DH8" s="539"/>
      <c r="DP8" s="538"/>
      <c r="DQ8" s="539"/>
      <c r="DY8" s="538"/>
      <c r="DZ8" s="539"/>
      <c r="EH8" s="538"/>
      <c r="EI8" s="539"/>
      <c r="EQ8" s="538"/>
      <c r="ER8" s="539"/>
      <c r="EZ8" s="538"/>
      <c r="FA8" s="539"/>
      <c r="FI8" s="538"/>
      <c r="FJ8" s="539"/>
      <c r="FR8" s="538"/>
      <c r="FS8" s="539"/>
      <c r="GA8" s="538"/>
      <c r="GB8" s="539"/>
      <c r="GJ8" s="538"/>
      <c r="GK8" s="539"/>
      <c r="GS8" s="538"/>
      <c r="GT8" s="539"/>
      <c r="HB8" s="538"/>
      <c r="HC8" s="539"/>
      <c r="HK8" s="538"/>
      <c r="HL8" s="539"/>
      <c r="HT8" s="538"/>
      <c r="HU8" s="539"/>
      <c r="IC8" s="538"/>
      <c r="ID8" s="539"/>
      <c r="IL8" s="538"/>
      <c r="IM8" s="539"/>
      <c r="IU8" s="538"/>
      <c r="IV8" s="539"/>
      <c r="JD8" s="538"/>
      <c r="JE8" s="539"/>
      <c r="JM8" s="538"/>
      <c r="JN8" s="539"/>
      <c r="JV8" s="538"/>
      <c r="JW8" s="539"/>
      <c r="KE8" s="538"/>
      <c r="KF8" s="539"/>
      <c r="KN8" s="538"/>
      <c r="KO8" s="539"/>
      <c r="KW8" s="538"/>
      <c r="KX8" s="539"/>
      <c r="LF8" s="538"/>
      <c r="LG8" s="539"/>
      <c r="LO8" s="538"/>
      <c r="LP8" s="539"/>
      <c r="LX8" s="538"/>
      <c r="LY8" s="539"/>
      <c r="MG8" s="538"/>
      <c r="MH8" s="539"/>
      <c r="MP8" s="538"/>
      <c r="MQ8" s="539"/>
      <c r="MY8" s="538"/>
      <c r="MZ8" s="539"/>
      <c r="NH8" s="538"/>
      <c r="NI8" s="539"/>
      <c r="NQ8" s="538"/>
      <c r="NR8" s="539"/>
      <c r="NZ8" s="538"/>
      <c r="OA8" s="539"/>
      <c r="OI8" s="538"/>
      <c r="OJ8" s="539"/>
      <c r="OR8" s="538"/>
      <c r="OS8" s="539"/>
      <c r="PA8" s="538"/>
      <c r="PB8" s="539"/>
      <c r="PJ8" s="538"/>
      <c r="PK8" s="539"/>
      <c r="PS8" s="538"/>
      <c r="PT8" s="539"/>
      <c r="QB8" s="538"/>
      <c r="QC8" s="539"/>
      <c r="QK8" s="538"/>
      <c r="QL8" s="539"/>
      <c r="QT8" s="538"/>
      <c r="QU8" s="539"/>
      <c r="RC8" s="538"/>
      <c r="RD8" s="539"/>
      <c r="RL8" s="538"/>
      <c r="RM8" s="539"/>
      <c r="RU8" s="538"/>
      <c r="RV8" s="539"/>
      <c r="SD8" s="538"/>
      <c r="SE8" s="539"/>
      <c r="SM8" s="538"/>
      <c r="SN8" s="539"/>
      <c r="SV8" s="538"/>
      <c r="SW8" s="539"/>
      <c r="TE8" s="538"/>
      <c r="TF8" s="539"/>
      <c r="TN8" s="538"/>
      <c r="TO8" s="539"/>
      <c r="TW8" s="538"/>
      <c r="TX8" s="539"/>
      <c r="UF8" s="538"/>
      <c r="UG8" s="539"/>
      <c r="UO8" s="538"/>
      <c r="UP8" s="539"/>
      <c r="UX8" s="538"/>
      <c r="UY8" s="539"/>
      <c r="VG8" s="538"/>
      <c r="VH8" s="539"/>
      <c r="VP8" s="538"/>
      <c r="VQ8" s="539"/>
      <c r="VY8" s="538"/>
      <c r="VZ8" s="539"/>
      <c r="WH8" s="538"/>
      <c r="WI8" s="539"/>
      <c r="WQ8" s="538"/>
      <c r="WR8" s="539"/>
      <c r="WZ8" s="538"/>
      <c r="XA8" s="539"/>
      <c r="XI8" s="538"/>
      <c r="XJ8" s="539"/>
      <c r="XR8" s="538"/>
      <c r="XS8" s="539"/>
      <c r="YA8" s="538"/>
      <c r="YB8" s="539"/>
      <c r="YJ8" s="538"/>
      <c r="YK8" s="539"/>
      <c r="YS8" s="538"/>
      <c r="YT8" s="539"/>
      <c r="ZB8" s="538"/>
      <c r="ZC8" s="539"/>
      <c r="ZK8" s="538"/>
      <c r="ZL8" s="539"/>
      <c r="ZT8" s="538"/>
      <c r="ZU8" s="539"/>
      <c r="AAC8" s="538"/>
      <c r="AAD8" s="539"/>
      <c r="AAL8" s="538"/>
      <c r="AAM8" s="539"/>
      <c r="AAU8" s="538"/>
      <c r="AAV8" s="539"/>
      <c r="ABD8" s="538"/>
      <c r="ABE8" s="539"/>
      <c r="ABM8" s="538"/>
      <c r="ABN8" s="539"/>
      <c r="ABV8" s="538"/>
      <c r="ABW8" s="539"/>
      <c r="ACE8" s="538"/>
      <c r="ACF8" s="539"/>
      <c r="ACN8" s="538"/>
      <c r="ACO8" s="539"/>
      <c r="ACW8" s="538"/>
      <c r="ACX8" s="539"/>
      <c r="ADF8" s="538"/>
      <c r="ADG8" s="539"/>
      <c r="ADO8" s="538"/>
      <c r="ADP8" s="539"/>
      <c r="ADX8" s="538"/>
      <c r="ADY8" s="539"/>
      <c r="AEG8" s="538"/>
      <c r="AEH8" s="539"/>
      <c r="AEP8" s="538"/>
      <c r="AEQ8" s="539"/>
      <c r="AEY8" s="538"/>
      <c r="AEZ8" s="539"/>
      <c r="AFH8" s="538"/>
      <c r="AFI8" s="539"/>
      <c r="AFQ8" s="538"/>
      <c r="AFR8" s="539"/>
      <c r="AFZ8" s="538"/>
      <c r="AGA8" s="539"/>
      <c r="AGI8" s="538"/>
      <c r="AGJ8" s="539"/>
      <c r="AGR8" s="538"/>
      <c r="AGS8" s="539"/>
      <c r="AHA8" s="538"/>
      <c r="AHB8" s="539"/>
      <c r="AHJ8" s="538"/>
      <c r="AHK8" s="539"/>
      <c r="AHS8" s="538"/>
      <c r="AHT8" s="539"/>
      <c r="AIB8" s="538"/>
      <c r="AIC8" s="539"/>
      <c r="AIK8" s="538"/>
      <c r="AIL8" s="539"/>
      <c r="AIT8" s="538"/>
      <c r="AIU8" s="539"/>
      <c r="AJC8" s="538"/>
      <c r="AJD8" s="539"/>
      <c r="AJL8" s="538"/>
      <c r="AJM8" s="539"/>
      <c r="AJU8" s="538"/>
      <c r="AJV8" s="539"/>
      <c r="AKD8" s="538"/>
      <c r="AKE8" s="539"/>
      <c r="AKM8" s="538"/>
      <c r="AKN8" s="539"/>
      <c r="AKV8" s="538"/>
      <c r="AKW8" s="539"/>
      <c r="ALE8" s="538"/>
      <c r="ALF8" s="539"/>
      <c r="ALN8" s="538"/>
      <c r="ALO8" s="539"/>
      <c r="ALW8" s="538"/>
      <c r="ALX8" s="539"/>
      <c r="AMF8" s="538"/>
      <c r="AMG8" s="539"/>
      <c r="AMO8" s="538"/>
      <c r="AMP8" s="539"/>
      <c r="AMX8" s="538"/>
      <c r="AMY8" s="539"/>
      <c r="ANG8" s="538"/>
      <c r="ANH8" s="539"/>
      <c r="ANP8" s="538"/>
      <c r="ANQ8" s="539"/>
      <c r="ANY8" s="538"/>
      <c r="ANZ8" s="539"/>
      <c r="AOH8" s="538"/>
      <c r="AOI8" s="539"/>
      <c r="AOQ8" s="538"/>
      <c r="AOR8" s="539"/>
      <c r="AOZ8" s="538"/>
      <c r="APA8" s="539"/>
      <c r="API8" s="538"/>
      <c r="APJ8" s="539"/>
      <c r="APR8" s="538"/>
      <c r="APS8" s="539"/>
      <c r="AQA8" s="538"/>
      <c r="AQB8" s="539"/>
      <c r="AQJ8" s="538"/>
      <c r="AQK8" s="539"/>
      <c r="AQS8" s="538"/>
      <c r="AQT8" s="539"/>
      <c r="ARB8" s="538"/>
      <c r="ARC8" s="539"/>
      <c r="ARK8" s="538"/>
      <c r="ARL8" s="539"/>
      <c r="ART8" s="538"/>
      <c r="ARU8" s="539"/>
      <c r="ASC8" s="538"/>
      <c r="ASD8" s="539"/>
      <c r="ASL8" s="538"/>
      <c r="ASM8" s="539"/>
      <c r="ASU8" s="538"/>
      <c r="ASV8" s="539"/>
      <c r="ATD8" s="538"/>
      <c r="ATE8" s="539"/>
      <c r="ATM8" s="538"/>
      <c r="ATN8" s="539"/>
      <c r="ATV8" s="538"/>
      <c r="ATW8" s="539"/>
      <c r="AUE8" s="538"/>
      <c r="AUF8" s="539"/>
      <c r="AUN8" s="538"/>
      <c r="AUO8" s="539"/>
      <c r="AUW8" s="538"/>
      <c r="AUX8" s="539"/>
      <c r="AVF8" s="538"/>
      <c r="AVG8" s="539"/>
      <c r="AVO8" s="538"/>
      <c r="AVP8" s="539"/>
      <c r="AVX8" s="538"/>
      <c r="AVY8" s="539"/>
      <c r="AWG8" s="538"/>
      <c r="AWH8" s="539"/>
      <c r="AWP8" s="538"/>
      <c r="AWQ8" s="539"/>
      <c r="AWY8" s="538"/>
      <c r="AWZ8" s="539"/>
      <c r="AXH8" s="538"/>
      <c r="AXI8" s="539"/>
      <c r="AXQ8" s="538"/>
      <c r="AXR8" s="539"/>
      <c r="AXZ8" s="538"/>
      <c r="AYA8" s="539"/>
      <c r="AYI8" s="538"/>
      <c r="AYJ8" s="539"/>
      <c r="AYR8" s="538"/>
      <c r="AYS8" s="539"/>
      <c r="AZA8" s="538"/>
      <c r="AZB8" s="539"/>
      <c r="AZJ8" s="538"/>
      <c r="AZK8" s="539"/>
      <c r="AZS8" s="538"/>
      <c r="AZT8" s="539"/>
      <c r="BAB8" s="538"/>
      <c r="BAC8" s="539"/>
      <c r="BAK8" s="538"/>
      <c r="BAL8" s="539"/>
      <c r="BAT8" s="538"/>
      <c r="BAU8" s="539"/>
      <c r="BBC8" s="538"/>
      <c r="BBD8" s="539"/>
      <c r="BBL8" s="538"/>
      <c r="BBM8" s="539"/>
      <c r="BBU8" s="538"/>
      <c r="BBV8" s="539"/>
      <c r="BCD8" s="538"/>
      <c r="BCE8" s="539"/>
      <c r="BCM8" s="538"/>
      <c r="BCN8" s="539"/>
      <c r="BCV8" s="538"/>
      <c r="BCW8" s="539"/>
      <c r="BDE8" s="538"/>
      <c r="BDF8" s="539"/>
      <c r="BDN8" s="538"/>
      <c r="BDO8" s="539"/>
      <c r="BDW8" s="538"/>
      <c r="BDX8" s="539"/>
      <c r="BEF8" s="538"/>
      <c r="BEG8" s="539"/>
      <c r="BEO8" s="538"/>
      <c r="BEP8" s="539"/>
      <c r="BEX8" s="538"/>
      <c r="BEY8" s="539"/>
      <c r="BFG8" s="538"/>
      <c r="BFH8" s="539"/>
      <c r="BFP8" s="538"/>
      <c r="BFQ8" s="539"/>
      <c r="BFY8" s="538"/>
      <c r="BFZ8" s="539"/>
      <c r="BGH8" s="538"/>
      <c r="BGI8" s="539"/>
      <c r="BGQ8" s="538"/>
      <c r="BGR8" s="539"/>
      <c r="BGZ8" s="538"/>
      <c r="BHA8" s="539"/>
      <c r="BHI8" s="538"/>
      <c r="BHJ8" s="539"/>
      <c r="BHR8" s="538"/>
      <c r="BHS8" s="539"/>
      <c r="BIA8" s="538"/>
      <c r="BIB8" s="539"/>
      <c r="BIJ8" s="538"/>
      <c r="BIK8" s="539"/>
      <c r="BIS8" s="538"/>
      <c r="BIT8" s="539"/>
      <c r="BJB8" s="538"/>
      <c r="BJC8" s="539"/>
      <c r="BJK8" s="538"/>
      <c r="BJL8" s="539"/>
      <c r="BJT8" s="538"/>
      <c r="BJU8" s="539"/>
      <c r="BKC8" s="538"/>
      <c r="BKD8" s="539"/>
      <c r="BKL8" s="538"/>
      <c r="BKM8" s="539"/>
      <c r="BKU8" s="538"/>
      <c r="BKV8" s="539"/>
      <c r="BLD8" s="538"/>
      <c r="BLE8" s="539"/>
      <c r="BLM8" s="538"/>
      <c r="BLN8" s="539"/>
      <c r="BLV8" s="538"/>
      <c r="BLW8" s="539"/>
      <c r="BME8" s="538"/>
      <c r="BMF8" s="539"/>
      <c r="BMN8" s="538"/>
      <c r="BMO8" s="539"/>
      <c r="BMW8" s="538"/>
      <c r="BMX8" s="539"/>
      <c r="BNF8" s="538"/>
      <c r="BNG8" s="539"/>
      <c r="BNO8" s="538"/>
      <c r="BNP8" s="539"/>
      <c r="BNX8" s="538"/>
      <c r="BNY8" s="539"/>
      <c r="BOG8" s="538"/>
      <c r="BOH8" s="539"/>
      <c r="BOP8" s="538"/>
      <c r="BOQ8" s="539"/>
      <c r="BOY8" s="538"/>
      <c r="BOZ8" s="539"/>
      <c r="BPH8" s="538"/>
      <c r="BPI8" s="539"/>
      <c r="BPQ8" s="538"/>
      <c r="BPR8" s="539"/>
      <c r="BPZ8" s="538"/>
      <c r="BQA8" s="539"/>
      <c r="BQI8" s="538"/>
      <c r="BQJ8" s="539"/>
      <c r="BQR8" s="538"/>
      <c r="BQS8" s="539"/>
      <c r="BRA8" s="538"/>
      <c r="BRB8" s="539"/>
      <c r="BRJ8" s="538"/>
      <c r="BRK8" s="539"/>
      <c r="BRS8" s="538"/>
      <c r="BRT8" s="539"/>
      <c r="BSB8" s="538"/>
      <c r="BSC8" s="539"/>
      <c r="BSK8" s="538"/>
      <c r="BSL8" s="539"/>
      <c r="BST8" s="538"/>
      <c r="BSU8" s="539"/>
      <c r="BTC8" s="538"/>
      <c r="BTD8" s="539"/>
      <c r="BTL8" s="538"/>
      <c r="BTM8" s="539"/>
      <c r="BTU8" s="538"/>
      <c r="BTV8" s="539"/>
      <c r="BUD8" s="538"/>
      <c r="BUE8" s="539"/>
      <c r="BUM8" s="538"/>
      <c r="BUN8" s="539"/>
      <c r="BUV8" s="538"/>
      <c r="BUW8" s="539"/>
      <c r="BVE8" s="538"/>
      <c r="BVF8" s="539"/>
      <c r="BVN8" s="538"/>
      <c r="BVO8" s="539"/>
      <c r="BVW8" s="538"/>
      <c r="BVX8" s="539"/>
      <c r="BWF8" s="538"/>
      <c r="BWG8" s="539"/>
      <c r="BWO8" s="538"/>
      <c r="BWP8" s="539"/>
      <c r="BWX8" s="538"/>
      <c r="BWY8" s="539"/>
      <c r="BXG8" s="538"/>
      <c r="BXH8" s="539"/>
      <c r="BXP8" s="538"/>
      <c r="BXQ8" s="539"/>
      <c r="BXY8" s="538"/>
      <c r="BXZ8" s="539"/>
      <c r="BYH8" s="538"/>
      <c r="BYI8" s="539"/>
      <c r="BYQ8" s="538"/>
      <c r="BYR8" s="539"/>
      <c r="BYZ8" s="538"/>
      <c r="BZA8" s="539"/>
      <c r="BZI8" s="538"/>
      <c r="BZJ8" s="539"/>
      <c r="BZR8" s="538"/>
      <c r="BZS8" s="539"/>
      <c r="CAA8" s="538"/>
      <c r="CAB8" s="539"/>
      <c r="CAJ8" s="538"/>
      <c r="CAK8" s="539"/>
      <c r="CAS8" s="538"/>
      <c r="CAT8" s="539"/>
      <c r="CBB8" s="538"/>
      <c r="CBC8" s="539"/>
      <c r="CBK8" s="538"/>
      <c r="CBL8" s="539"/>
      <c r="CBT8" s="538"/>
      <c r="CBU8" s="539"/>
      <c r="CCC8" s="538"/>
      <c r="CCD8" s="539"/>
      <c r="CCL8" s="538"/>
      <c r="CCM8" s="539"/>
      <c r="CCU8" s="538"/>
      <c r="CCV8" s="539"/>
      <c r="CDD8" s="538"/>
      <c r="CDE8" s="539"/>
      <c r="CDM8" s="538"/>
      <c r="CDN8" s="539"/>
      <c r="CDV8" s="538"/>
      <c r="CDW8" s="539"/>
      <c r="CEE8" s="538"/>
      <c r="CEF8" s="539"/>
      <c r="CEN8" s="538"/>
      <c r="CEO8" s="539"/>
      <c r="CEW8" s="538"/>
      <c r="CEX8" s="539"/>
      <c r="CFF8" s="538"/>
      <c r="CFG8" s="539"/>
      <c r="CFO8" s="538"/>
      <c r="CFP8" s="539"/>
      <c r="CFX8" s="538"/>
      <c r="CFY8" s="539"/>
      <c r="CGG8" s="538"/>
      <c r="CGH8" s="539"/>
      <c r="CGP8" s="538"/>
      <c r="CGQ8" s="539"/>
      <c r="CGY8" s="538"/>
      <c r="CGZ8" s="539"/>
      <c r="CHH8" s="538"/>
      <c r="CHI8" s="539"/>
      <c r="CHQ8" s="538"/>
      <c r="CHR8" s="539"/>
      <c r="CHZ8" s="538"/>
      <c r="CIA8" s="539"/>
      <c r="CII8" s="538"/>
      <c r="CIJ8" s="539"/>
      <c r="CIR8" s="538"/>
      <c r="CIS8" s="539"/>
      <c r="CJA8" s="538"/>
      <c r="CJB8" s="539"/>
      <c r="CJJ8" s="538"/>
      <c r="CJK8" s="539"/>
      <c r="CJS8" s="538"/>
      <c r="CJT8" s="539"/>
      <c r="CKB8" s="538"/>
      <c r="CKC8" s="539"/>
      <c r="CKK8" s="538"/>
      <c r="CKL8" s="539"/>
      <c r="CKT8" s="538"/>
      <c r="CKU8" s="539"/>
      <c r="CLC8" s="538"/>
      <c r="CLD8" s="539"/>
      <c r="CLL8" s="538"/>
      <c r="CLM8" s="539"/>
      <c r="CLU8" s="538"/>
      <c r="CLV8" s="539"/>
      <c r="CMD8" s="538"/>
      <c r="CME8" s="539"/>
      <c r="CMM8" s="538"/>
      <c r="CMN8" s="539"/>
      <c r="CMV8" s="538"/>
      <c r="CMW8" s="539"/>
      <c r="CNE8" s="538"/>
      <c r="CNF8" s="539"/>
      <c r="CNN8" s="538"/>
      <c r="CNO8" s="539"/>
      <c r="CNW8" s="538"/>
      <c r="CNX8" s="539"/>
      <c r="COF8" s="538"/>
      <c r="COG8" s="539"/>
      <c r="COO8" s="538"/>
      <c r="COP8" s="539"/>
      <c r="COX8" s="538"/>
      <c r="COY8" s="539"/>
      <c r="CPG8" s="538"/>
      <c r="CPH8" s="539"/>
      <c r="CPP8" s="538"/>
      <c r="CPQ8" s="539"/>
      <c r="CPY8" s="538"/>
      <c r="CPZ8" s="539"/>
      <c r="CQH8" s="538"/>
      <c r="CQI8" s="539"/>
      <c r="CQQ8" s="538"/>
      <c r="CQR8" s="539"/>
      <c r="CQZ8" s="538"/>
      <c r="CRA8" s="539"/>
      <c r="CRI8" s="538"/>
      <c r="CRJ8" s="539"/>
      <c r="CRR8" s="538"/>
      <c r="CRS8" s="539"/>
      <c r="CSA8" s="538"/>
      <c r="CSB8" s="539"/>
      <c r="CSJ8" s="538"/>
      <c r="CSK8" s="539"/>
      <c r="CSS8" s="538"/>
      <c r="CST8" s="539"/>
      <c r="CTB8" s="538"/>
      <c r="CTC8" s="539"/>
      <c r="CTK8" s="538"/>
      <c r="CTL8" s="539"/>
      <c r="CTT8" s="538"/>
      <c r="CTU8" s="539"/>
      <c r="CUC8" s="538"/>
      <c r="CUD8" s="539"/>
      <c r="CUL8" s="538"/>
      <c r="CUM8" s="539"/>
      <c r="CUU8" s="538"/>
      <c r="CUV8" s="539"/>
      <c r="CVD8" s="538"/>
      <c r="CVE8" s="539"/>
      <c r="CVM8" s="538"/>
      <c r="CVN8" s="539"/>
      <c r="CVV8" s="538"/>
      <c r="CVW8" s="539"/>
      <c r="CWE8" s="538"/>
      <c r="CWF8" s="539"/>
      <c r="CWN8" s="538"/>
      <c r="CWO8" s="539"/>
      <c r="CWW8" s="538"/>
      <c r="CWX8" s="539"/>
      <c r="CXF8" s="538"/>
      <c r="CXG8" s="539"/>
      <c r="CXO8" s="538"/>
      <c r="CXP8" s="539"/>
      <c r="CXX8" s="538"/>
      <c r="CXY8" s="539"/>
      <c r="CYG8" s="538"/>
      <c r="CYH8" s="539"/>
      <c r="CYP8" s="538"/>
      <c r="CYQ8" s="539"/>
      <c r="CYY8" s="538"/>
      <c r="CYZ8" s="539"/>
      <c r="CZH8" s="538"/>
      <c r="CZI8" s="539"/>
      <c r="CZQ8" s="538"/>
      <c r="CZR8" s="539"/>
      <c r="CZZ8" s="538"/>
      <c r="DAA8" s="539"/>
      <c r="DAI8" s="538"/>
      <c r="DAJ8" s="539"/>
      <c r="DAR8" s="538"/>
      <c r="DAS8" s="539"/>
      <c r="DBA8" s="538"/>
      <c r="DBB8" s="539"/>
      <c r="DBJ8" s="538"/>
      <c r="DBK8" s="539"/>
      <c r="DBS8" s="538"/>
      <c r="DBT8" s="539"/>
      <c r="DCB8" s="538"/>
      <c r="DCC8" s="539"/>
      <c r="DCK8" s="538"/>
      <c r="DCL8" s="539"/>
      <c r="DCT8" s="538"/>
      <c r="DCU8" s="539"/>
      <c r="DDC8" s="538"/>
      <c r="DDD8" s="539"/>
      <c r="DDL8" s="538"/>
      <c r="DDM8" s="539"/>
      <c r="DDU8" s="538"/>
      <c r="DDV8" s="539"/>
      <c r="DED8" s="538"/>
      <c r="DEE8" s="539"/>
      <c r="DEM8" s="538"/>
      <c r="DEN8" s="539"/>
      <c r="DEV8" s="538"/>
      <c r="DEW8" s="539"/>
      <c r="DFE8" s="538"/>
      <c r="DFF8" s="539"/>
      <c r="DFN8" s="538"/>
      <c r="DFO8" s="539"/>
      <c r="DFW8" s="538"/>
      <c r="DFX8" s="539"/>
      <c r="DGF8" s="538"/>
      <c r="DGG8" s="539"/>
      <c r="DGO8" s="538"/>
      <c r="DGP8" s="539"/>
      <c r="DGX8" s="538"/>
      <c r="DGY8" s="539"/>
      <c r="DHG8" s="538"/>
      <c r="DHH8" s="539"/>
      <c r="DHP8" s="538"/>
      <c r="DHQ8" s="539"/>
      <c r="DHY8" s="538"/>
      <c r="DHZ8" s="539"/>
      <c r="DIH8" s="538"/>
      <c r="DII8" s="539"/>
      <c r="DIQ8" s="538"/>
      <c r="DIR8" s="539"/>
      <c r="DIZ8" s="538"/>
      <c r="DJA8" s="539"/>
      <c r="DJI8" s="538"/>
      <c r="DJJ8" s="539"/>
      <c r="DJR8" s="538"/>
      <c r="DJS8" s="539"/>
      <c r="DKA8" s="538"/>
      <c r="DKB8" s="539"/>
      <c r="DKJ8" s="538"/>
      <c r="DKK8" s="539"/>
      <c r="DKS8" s="538"/>
      <c r="DKT8" s="539"/>
      <c r="DLB8" s="538"/>
      <c r="DLC8" s="539"/>
      <c r="DLK8" s="538"/>
      <c r="DLL8" s="539"/>
      <c r="DLT8" s="538"/>
      <c r="DLU8" s="539"/>
      <c r="DMC8" s="538"/>
      <c r="DMD8" s="539"/>
      <c r="DML8" s="538"/>
      <c r="DMM8" s="539"/>
      <c r="DMU8" s="538"/>
      <c r="DMV8" s="539"/>
      <c r="DND8" s="538"/>
      <c r="DNE8" s="539"/>
      <c r="DNM8" s="538"/>
      <c r="DNN8" s="539"/>
      <c r="DNV8" s="538"/>
      <c r="DNW8" s="539"/>
      <c r="DOE8" s="538"/>
      <c r="DOF8" s="539"/>
      <c r="DON8" s="538"/>
      <c r="DOO8" s="539"/>
      <c r="DOW8" s="538"/>
      <c r="DOX8" s="539"/>
      <c r="DPF8" s="538"/>
      <c r="DPG8" s="539"/>
      <c r="DPO8" s="538"/>
      <c r="DPP8" s="539"/>
      <c r="DPX8" s="538"/>
      <c r="DPY8" s="539"/>
      <c r="DQG8" s="538"/>
      <c r="DQH8" s="539"/>
      <c r="DQP8" s="538"/>
      <c r="DQQ8" s="539"/>
      <c r="DQY8" s="538"/>
      <c r="DQZ8" s="539"/>
      <c r="DRH8" s="538"/>
      <c r="DRI8" s="539"/>
      <c r="DRQ8" s="538"/>
      <c r="DRR8" s="539"/>
      <c r="DRZ8" s="538"/>
      <c r="DSA8" s="539"/>
      <c r="DSI8" s="538"/>
      <c r="DSJ8" s="539"/>
      <c r="DSR8" s="538"/>
      <c r="DSS8" s="539"/>
      <c r="DTA8" s="538"/>
      <c r="DTB8" s="539"/>
      <c r="DTJ8" s="538"/>
      <c r="DTK8" s="539"/>
      <c r="DTS8" s="538"/>
      <c r="DTT8" s="539"/>
      <c r="DUB8" s="538"/>
      <c r="DUC8" s="539"/>
      <c r="DUK8" s="538"/>
      <c r="DUL8" s="539"/>
      <c r="DUT8" s="538"/>
      <c r="DUU8" s="539"/>
      <c r="DVC8" s="538"/>
      <c r="DVD8" s="539"/>
      <c r="DVL8" s="538"/>
      <c r="DVM8" s="539"/>
      <c r="DVU8" s="538"/>
      <c r="DVV8" s="539"/>
      <c r="DWD8" s="538"/>
      <c r="DWE8" s="539"/>
      <c r="DWM8" s="538"/>
      <c r="DWN8" s="539"/>
      <c r="DWV8" s="538"/>
      <c r="DWW8" s="539"/>
      <c r="DXE8" s="538"/>
      <c r="DXF8" s="539"/>
      <c r="DXN8" s="538"/>
      <c r="DXO8" s="539"/>
      <c r="DXW8" s="538"/>
      <c r="DXX8" s="539"/>
      <c r="DYF8" s="538"/>
      <c r="DYG8" s="539"/>
      <c r="DYO8" s="538"/>
      <c r="DYP8" s="539"/>
      <c r="DYX8" s="538"/>
      <c r="DYY8" s="539"/>
      <c r="DZG8" s="538"/>
      <c r="DZH8" s="539"/>
      <c r="DZP8" s="538"/>
      <c r="DZQ8" s="539"/>
      <c r="DZY8" s="538"/>
      <c r="DZZ8" s="539"/>
      <c r="EAH8" s="538"/>
      <c r="EAI8" s="539"/>
      <c r="EAQ8" s="538"/>
      <c r="EAR8" s="539"/>
      <c r="EAZ8" s="538"/>
      <c r="EBA8" s="539"/>
      <c r="EBI8" s="538"/>
      <c r="EBJ8" s="539"/>
      <c r="EBR8" s="538"/>
      <c r="EBS8" s="539"/>
      <c r="ECA8" s="538"/>
      <c r="ECB8" s="539"/>
      <c r="ECJ8" s="538"/>
      <c r="ECK8" s="539"/>
      <c r="ECS8" s="538"/>
      <c r="ECT8" s="539"/>
      <c r="EDB8" s="538"/>
      <c r="EDC8" s="539"/>
      <c r="EDK8" s="538"/>
      <c r="EDL8" s="539"/>
      <c r="EDT8" s="538"/>
      <c r="EDU8" s="539"/>
      <c r="EEC8" s="538"/>
      <c r="EED8" s="539"/>
      <c r="EEL8" s="538"/>
      <c r="EEM8" s="539"/>
      <c r="EEU8" s="538"/>
      <c r="EEV8" s="539"/>
      <c r="EFD8" s="538"/>
      <c r="EFE8" s="539"/>
      <c r="EFM8" s="538"/>
      <c r="EFN8" s="539"/>
      <c r="EFV8" s="538"/>
      <c r="EFW8" s="539"/>
      <c r="EGE8" s="538"/>
      <c r="EGF8" s="539"/>
      <c r="EGN8" s="538"/>
      <c r="EGO8" s="539"/>
      <c r="EGW8" s="538"/>
      <c r="EGX8" s="539"/>
      <c r="EHF8" s="538"/>
      <c r="EHG8" s="539"/>
      <c r="EHO8" s="538"/>
      <c r="EHP8" s="539"/>
      <c r="EHX8" s="538"/>
      <c r="EHY8" s="539"/>
      <c r="EIG8" s="538"/>
      <c r="EIH8" s="539"/>
      <c r="EIP8" s="538"/>
      <c r="EIQ8" s="539"/>
      <c r="EIY8" s="538"/>
      <c r="EIZ8" s="539"/>
      <c r="EJH8" s="538"/>
      <c r="EJI8" s="539"/>
      <c r="EJQ8" s="538"/>
      <c r="EJR8" s="539"/>
      <c r="EJZ8" s="538"/>
      <c r="EKA8" s="539"/>
      <c r="EKI8" s="538"/>
      <c r="EKJ8" s="539"/>
      <c r="EKR8" s="538"/>
      <c r="EKS8" s="539"/>
      <c r="ELA8" s="538"/>
      <c r="ELB8" s="539"/>
      <c r="ELJ8" s="538"/>
      <c r="ELK8" s="539"/>
      <c r="ELS8" s="538"/>
      <c r="ELT8" s="539"/>
      <c r="EMB8" s="538"/>
      <c r="EMC8" s="539"/>
      <c r="EMK8" s="538"/>
      <c r="EML8" s="539"/>
      <c r="EMT8" s="538"/>
      <c r="EMU8" s="539"/>
      <c r="ENC8" s="538"/>
      <c r="END8" s="539"/>
      <c r="ENL8" s="538"/>
      <c r="ENM8" s="539"/>
      <c r="ENU8" s="538"/>
      <c r="ENV8" s="539"/>
      <c r="EOD8" s="538"/>
      <c r="EOE8" s="539"/>
      <c r="EOM8" s="538"/>
      <c r="EON8" s="539"/>
      <c r="EOV8" s="538"/>
      <c r="EOW8" s="539"/>
      <c r="EPE8" s="538"/>
      <c r="EPF8" s="539"/>
      <c r="EPN8" s="538"/>
      <c r="EPO8" s="539"/>
      <c r="EPW8" s="538"/>
      <c r="EPX8" s="539"/>
      <c r="EQF8" s="538"/>
      <c r="EQG8" s="539"/>
      <c r="EQO8" s="538"/>
      <c r="EQP8" s="539"/>
      <c r="EQX8" s="538"/>
      <c r="EQY8" s="539"/>
      <c r="ERG8" s="538"/>
      <c r="ERH8" s="539"/>
      <c r="ERP8" s="538"/>
      <c r="ERQ8" s="539"/>
      <c r="ERY8" s="538"/>
      <c r="ERZ8" s="539"/>
      <c r="ESH8" s="538"/>
      <c r="ESI8" s="539"/>
      <c r="ESQ8" s="538"/>
      <c r="ESR8" s="539"/>
      <c r="ESZ8" s="538"/>
      <c r="ETA8" s="539"/>
      <c r="ETI8" s="538"/>
      <c r="ETJ8" s="539"/>
      <c r="ETR8" s="538"/>
      <c r="ETS8" s="539"/>
      <c r="EUA8" s="538"/>
      <c r="EUB8" s="539"/>
      <c r="EUJ8" s="538"/>
      <c r="EUK8" s="539"/>
      <c r="EUS8" s="538"/>
      <c r="EUT8" s="539"/>
      <c r="EVB8" s="538"/>
      <c r="EVC8" s="539"/>
      <c r="EVK8" s="538"/>
      <c r="EVL8" s="539"/>
      <c r="EVT8" s="538"/>
      <c r="EVU8" s="539"/>
      <c r="EWC8" s="538"/>
      <c r="EWD8" s="539"/>
      <c r="EWL8" s="538"/>
      <c r="EWM8" s="539"/>
      <c r="EWU8" s="538"/>
      <c r="EWV8" s="539"/>
      <c r="EXD8" s="538"/>
      <c r="EXE8" s="539"/>
      <c r="EXM8" s="538"/>
      <c r="EXN8" s="539"/>
      <c r="EXV8" s="538"/>
      <c r="EXW8" s="539"/>
      <c r="EYE8" s="538"/>
      <c r="EYF8" s="539"/>
      <c r="EYN8" s="538"/>
      <c r="EYO8" s="539"/>
      <c r="EYW8" s="538"/>
      <c r="EYX8" s="539"/>
      <c r="EZF8" s="538"/>
      <c r="EZG8" s="539"/>
      <c r="EZO8" s="538"/>
      <c r="EZP8" s="539"/>
      <c r="EZX8" s="538"/>
      <c r="EZY8" s="539"/>
      <c r="FAG8" s="538"/>
      <c r="FAH8" s="539"/>
      <c r="FAP8" s="538"/>
      <c r="FAQ8" s="539"/>
      <c r="FAY8" s="538"/>
      <c r="FAZ8" s="539"/>
      <c r="FBH8" s="538"/>
      <c r="FBI8" s="539"/>
      <c r="FBQ8" s="538"/>
      <c r="FBR8" s="539"/>
      <c r="FBZ8" s="538"/>
      <c r="FCA8" s="539"/>
      <c r="FCI8" s="538"/>
      <c r="FCJ8" s="539"/>
      <c r="FCR8" s="538"/>
      <c r="FCS8" s="539"/>
      <c r="FDA8" s="538"/>
      <c r="FDB8" s="539"/>
      <c r="FDJ8" s="538"/>
      <c r="FDK8" s="539"/>
      <c r="FDS8" s="538"/>
      <c r="FDT8" s="539"/>
      <c r="FEB8" s="538"/>
      <c r="FEC8" s="539"/>
      <c r="FEK8" s="538"/>
      <c r="FEL8" s="539"/>
      <c r="FET8" s="538"/>
      <c r="FEU8" s="539"/>
      <c r="FFC8" s="538"/>
      <c r="FFD8" s="539"/>
      <c r="FFL8" s="538"/>
      <c r="FFM8" s="539"/>
      <c r="FFU8" s="538"/>
      <c r="FFV8" s="539"/>
      <c r="FGD8" s="538"/>
      <c r="FGE8" s="539"/>
      <c r="FGM8" s="538"/>
      <c r="FGN8" s="539"/>
      <c r="FGV8" s="538"/>
      <c r="FGW8" s="539"/>
      <c r="FHE8" s="538"/>
      <c r="FHF8" s="539"/>
      <c r="FHN8" s="538"/>
      <c r="FHO8" s="539"/>
      <c r="FHW8" s="538"/>
      <c r="FHX8" s="539"/>
      <c r="FIF8" s="538"/>
      <c r="FIG8" s="539"/>
      <c r="FIO8" s="538"/>
      <c r="FIP8" s="539"/>
      <c r="FIX8" s="538"/>
      <c r="FIY8" s="539"/>
      <c r="FJG8" s="538"/>
      <c r="FJH8" s="539"/>
      <c r="FJP8" s="538"/>
      <c r="FJQ8" s="539"/>
      <c r="FJY8" s="538"/>
      <c r="FJZ8" s="539"/>
      <c r="FKH8" s="538"/>
      <c r="FKI8" s="539"/>
      <c r="FKQ8" s="538"/>
      <c r="FKR8" s="539"/>
      <c r="FKZ8" s="538"/>
      <c r="FLA8" s="539"/>
      <c r="FLI8" s="538"/>
      <c r="FLJ8" s="539"/>
      <c r="FLR8" s="538"/>
      <c r="FLS8" s="539"/>
      <c r="FMA8" s="538"/>
      <c r="FMB8" s="539"/>
      <c r="FMJ8" s="538"/>
      <c r="FMK8" s="539"/>
      <c r="FMS8" s="538"/>
      <c r="FMT8" s="539"/>
      <c r="FNB8" s="538"/>
      <c r="FNC8" s="539"/>
      <c r="FNK8" s="538"/>
      <c r="FNL8" s="539"/>
      <c r="FNT8" s="538"/>
      <c r="FNU8" s="539"/>
      <c r="FOC8" s="538"/>
      <c r="FOD8" s="539"/>
      <c r="FOL8" s="538"/>
      <c r="FOM8" s="539"/>
      <c r="FOU8" s="538"/>
      <c r="FOV8" s="539"/>
      <c r="FPD8" s="538"/>
      <c r="FPE8" s="539"/>
      <c r="FPM8" s="538"/>
      <c r="FPN8" s="539"/>
      <c r="FPV8" s="538"/>
      <c r="FPW8" s="539"/>
      <c r="FQE8" s="538"/>
      <c r="FQF8" s="539"/>
      <c r="FQN8" s="538"/>
      <c r="FQO8" s="539"/>
      <c r="FQW8" s="538"/>
      <c r="FQX8" s="539"/>
      <c r="FRF8" s="538"/>
      <c r="FRG8" s="539"/>
      <c r="FRO8" s="538"/>
      <c r="FRP8" s="539"/>
      <c r="FRX8" s="538"/>
      <c r="FRY8" s="539"/>
      <c r="FSG8" s="538"/>
      <c r="FSH8" s="539"/>
      <c r="FSP8" s="538"/>
      <c r="FSQ8" s="539"/>
      <c r="FSY8" s="538"/>
      <c r="FSZ8" s="539"/>
      <c r="FTH8" s="538"/>
      <c r="FTI8" s="539"/>
      <c r="FTQ8" s="538"/>
      <c r="FTR8" s="539"/>
      <c r="FTZ8" s="538"/>
      <c r="FUA8" s="539"/>
      <c r="FUI8" s="538"/>
      <c r="FUJ8" s="539"/>
      <c r="FUR8" s="538"/>
      <c r="FUS8" s="539"/>
      <c r="FVA8" s="538"/>
      <c r="FVB8" s="539"/>
      <c r="FVJ8" s="538"/>
      <c r="FVK8" s="539"/>
      <c r="FVS8" s="538"/>
      <c r="FVT8" s="539"/>
      <c r="FWB8" s="538"/>
      <c r="FWC8" s="539"/>
      <c r="FWK8" s="538"/>
      <c r="FWL8" s="539"/>
      <c r="FWT8" s="538"/>
      <c r="FWU8" s="539"/>
      <c r="FXC8" s="538"/>
      <c r="FXD8" s="539"/>
      <c r="FXL8" s="538"/>
      <c r="FXM8" s="539"/>
      <c r="FXU8" s="538"/>
      <c r="FXV8" s="539"/>
      <c r="FYD8" s="538"/>
      <c r="FYE8" s="539"/>
      <c r="FYM8" s="538"/>
      <c r="FYN8" s="539"/>
      <c r="FYV8" s="538"/>
      <c r="FYW8" s="539"/>
      <c r="FZE8" s="538"/>
      <c r="FZF8" s="539"/>
      <c r="FZN8" s="538"/>
      <c r="FZO8" s="539"/>
      <c r="FZW8" s="538"/>
      <c r="FZX8" s="539"/>
      <c r="GAF8" s="538"/>
      <c r="GAG8" s="539"/>
      <c r="GAO8" s="538"/>
      <c r="GAP8" s="539"/>
      <c r="GAX8" s="538"/>
      <c r="GAY8" s="539"/>
      <c r="GBG8" s="538"/>
      <c r="GBH8" s="539"/>
      <c r="GBP8" s="538"/>
      <c r="GBQ8" s="539"/>
      <c r="GBY8" s="538"/>
      <c r="GBZ8" s="539"/>
      <c r="GCH8" s="538"/>
      <c r="GCI8" s="539"/>
      <c r="GCQ8" s="538"/>
      <c r="GCR8" s="539"/>
      <c r="GCZ8" s="538"/>
      <c r="GDA8" s="539"/>
      <c r="GDI8" s="538"/>
      <c r="GDJ8" s="539"/>
      <c r="GDR8" s="538"/>
      <c r="GDS8" s="539"/>
      <c r="GEA8" s="538"/>
      <c r="GEB8" s="539"/>
      <c r="GEJ8" s="538"/>
      <c r="GEK8" s="539"/>
      <c r="GES8" s="538"/>
      <c r="GET8" s="539"/>
      <c r="GFB8" s="538"/>
      <c r="GFC8" s="539"/>
      <c r="GFK8" s="538"/>
      <c r="GFL8" s="539"/>
      <c r="GFT8" s="538"/>
      <c r="GFU8" s="539"/>
      <c r="GGC8" s="538"/>
      <c r="GGD8" s="539"/>
      <c r="GGL8" s="538"/>
      <c r="GGM8" s="539"/>
      <c r="GGU8" s="538"/>
      <c r="GGV8" s="539"/>
      <c r="GHD8" s="538"/>
      <c r="GHE8" s="539"/>
      <c r="GHM8" s="538"/>
      <c r="GHN8" s="539"/>
      <c r="GHV8" s="538"/>
      <c r="GHW8" s="539"/>
      <c r="GIE8" s="538"/>
      <c r="GIF8" s="539"/>
      <c r="GIN8" s="538"/>
      <c r="GIO8" s="539"/>
      <c r="GIW8" s="538"/>
      <c r="GIX8" s="539"/>
      <c r="GJF8" s="538"/>
      <c r="GJG8" s="539"/>
      <c r="GJO8" s="538"/>
      <c r="GJP8" s="539"/>
      <c r="GJX8" s="538"/>
      <c r="GJY8" s="539"/>
      <c r="GKG8" s="538"/>
      <c r="GKH8" s="539"/>
      <c r="GKP8" s="538"/>
      <c r="GKQ8" s="539"/>
      <c r="GKY8" s="538"/>
      <c r="GKZ8" s="539"/>
      <c r="GLH8" s="538"/>
      <c r="GLI8" s="539"/>
      <c r="GLQ8" s="538"/>
      <c r="GLR8" s="539"/>
      <c r="GLZ8" s="538"/>
      <c r="GMA8" s="539"/>
      <c r="GMI8" s="538"/>
      <c r="GMJ8" s="539"/>
      <c r="GMR8" s="538"/>
      <c r="GMS8" s="539"/>
      <c r="GNA8" s="538"/>
      <c r="GNB8" s="539"/>
      <c r="GNJ8" s="538"/>
      <c r="GNK8" s="539"/>
      <c r="GNS8" s="538"/>
      <c r="GNT8" s="539"/>
      <c r="GOB8" s="538"/>
      <c r="GOC8" s="539"/>
      <c r="GOK8" s="538"/>
      <c r="GOL8" s="539"/>
      <c r="GOT8" s="538"/>
      <c r="GOU8" s="539"/>
      <c r="GPC8" s="538"/>
      <c r="GPD8" s="539"/>
      <c r="GPL8" s="538"/>
      <c r="GPM8" s="539"/>
      <c r="GPU8" s="538"/>
      <c r="GPV8" s="539"/>
      <c r="GQD8" s="538"/>
      <c r="GQE8" s="539"/>
      <c r="GQM8" s="538"/>
      <c r="GQN8" s="539"/>
      <c r="GQV8" s="538"/>
      <c r="GQW8" s="539"/>
      <c r="GRE8" s="538"/>
      <c r="GRF8" s="539"/>
      <c r="GRN8" s="538"/>
      <c r="GRO8" s="539"/>
      <c r="GRW8" s="538"/>
      <c r="GRX8" s="539"/>
      <c r="GSF8" s="538"/>
      <c r="GSG8" s="539"/>
      <c r="GSO8" s="538"/>
      <c r="GSP8" s="539"/>
      <c r="GSX8" s="538"/>
      <c r="GSY8" s="539"/>
      <c r="GTG8" s="538"/>
      <c r="GTH8" s="539"/>
      <c r="GTP8" s="538"/>
      <c r="GTQ8" s="539"/>
      <c r="GTY8" s="538"/>
      <c r="GTZ8" s="539"/>
      <c r="GUH8" s="538"/>
      <c r="GUI8" s="539"/>
      <c r="GUQ8" s="538"/>
      <c r="GUR8" s="539"/>
      <c r="GUZ8" s="538"/>
      <c r="GVA8" s="539"/>
      <c r="GVI8" s="538"/>
      <c r="GVJ8" s="539"/>
      <c r="GVR8" s="538"/>
      <c r="GVS8" s="539"/>
      <c r="GWA8" s="538"/>
      <c r="GWB8" s="539"/>
      <c r="GWJ8" s="538"/>
      <c r="GWK8" s="539"/>
      <c r="GWS8" s="538"/>
      <c r="GWT8" s="539"/>
      <c r="GXB8" s="538"/>
      <c r="GXC8" s="539"/>
      <c r="GXK8" s="538"/>
      <c r="GXL8" s="539"/>
      <c r="GXT8" s="538"/>
      <c r="GXU8" s="539"/>
      <c r="GYC8" s="538"/>
      <c r="GYD8" s="539"/>
      <c r="GYL8" s="538"/>
      <c r="GYM8" s="539"/>
      <c r="GYU8" s="538"/>
      <c r="GYV8" s="539"/>
      <c r="GZD8" s="538"/>
      <c r="GZE8" s="539"/>
      <c r="GZM8" s="538"/>
      <c r="GZN8" s="539"/>
      <c r="GZV8" s="538"/>
      <c r="GZW8" s="539"/>
      <c r="HAE8" s="538"/>
      <c r="HAF8" s="539"/>
      <c r="HAN8" s="538"/>
      <c r="HAO8" s="539"/>
      <c r="HAW8" s="538"/>
      <c r="HAX8" s="539"/>
      <c r="HBF8" s="538"/>
      <c r="HBG8" s="539"/>
      <c r="HBO8" s="538"/>
      <c r="HBP8" s="539"/>
      <c r="HBX8" s="538"/>
      <c r="HBY8" s="539"/>
      <c r="HCG8" s="538"/>
      <c r="HCH8" s="539"/>
      <c r="HCP8" s="538"/>
      <c r="HCQ8" s="539"/>
      <c r="HCY8" s="538"/>
      <c r="HCZ8" s="539"/>
      <c r="HDH8" s="538"/>
      <c r="HDI8" s="539"/>
      <c r="HDQ8" s="538"/>
      <c r="HDR8" s="539"/>
      <c r="HDZ8" s="538"/>
      <c r="HEA8" s="539"/>
      <c r="HEI8" s="538"/>
      <c r="HEJ8" s="539"/>
      <c r="HER8" s="538"/>
      <c r="HES8" s="539"/>
      <c r="HFA8" s="538"/>
      <c r="HFB8" s="539"/>
      <c r="HFJ8" s="538"/>
      <c r="HFK8" s="539"/>
      <c r="HFS8" s="538"/>
      <c r="HFT8" s="539"/>
      <c r="HGB8" s="538"/>
      <c r="HGC8" s="539"/>
      <c r="HGK8" s="538"/>
      <c r="HGL8" s="539"/>
      <c r="HGT8" s="538"/>
      <c r="HGU8" s="539"/>
      <c r="HHC8" s="538"/>
      <c r="HHD8" s="539"/>
      <c r="HHL8" s="538"/>
      <c r="HHM8" s="539"/>
      <c r="HHU8" s="538"/>
      <c r="HHV8" s="539"/>
      <c r="HID8" s="538"/>
      <c r="HIE8" s="539"/>
      <c r="HIM8" s="538"/>
      <c r="HIN8" s="539"/>
      <c r="HIV8" s="538"/>
      <c r="HIW8" s="539"/>
      <c r="HJE8" s="538"/>
      <c r="HJF8" s="539"/>
      <c r="HJN8" s="538"/>
      <c r="HJO8" s="539"/>
      <c r="HJW8" s="538"/>
      <c r="HJX8" s="539"/>
      <c r="HKF8" s="538"/>
      <c r="HKG8" s="539"/>
      <c r="HKO8" s="538"/>
      <c r="HKP8" s="539"/>
      <c r="HKX8" s="538"/>
      <c r="HKY8" s="539"/>
      <c r="HLG8" s="538"/>
      <c r="HLH8" s="539"/>
      <c r="HLP8" s="538"/>
      <c r="HLQ8" s="539"/>
      <c r="HLY8" s="538"/>
      <c r="HLZ8" s="539"/>
      <c r="HMH8" s="538"/>
      <c r="HMI8" s="539"/>
      <c r="HMQ8" s="538"/>
      <c r="HMR8" s="539"/>
      <c r="HMZ8" s="538"/>
      <c r="HNA8" s="539"/>
      <c r="HNI8" s="538"/>
      <c r="HNJ8" s="539"/>
      <c r="HNR8" s="538"/>
      <c r="HNS8" s="539"/>
      <c r="HOA8" s="538"/>
      <c r="HOB8" s="539"/>
      <c r="HOJ8" s="538"/>
      <c r="HOK8" s="539"/>
      <c r="HOS8" s="538"/>
      <c r="HOT8" s="539"/>
      <c r="HPB8" s="538"/>
      <c r="HPC8" s="539"/>
      <c r="HPK8" s="538"/>
      <c r="HPL8" s="539"/>
      <c r="HPT8" s="538"/>
      <c r="HPU8" s="539"/>
      <c r="HQC8" s="538"/>
      <c r="HQD8" s="539"/>
      <c r="HQL8" s="538"/>
      <c r="HQM8" s="539"/>
      <c r="HQU8" s="538"/>
      <c r="HQV8" s="539"/>
      <c r="HRD8" s="538"/>
      <c r="HRE8" s="539"/>
      <c r="HRM8" s="538"/>
      <c r="HRN8" s="539"/>
      <c r="HRV8" s="538"/>
      <c r="HRW8" s="539"/>
      <c r="HSE8" s="538"/>
      <c r="HSF8" s="539"/>
      <c r="HSN8" s="538"/>
      <c r="HSO8" s="539"/>
      <c r="HSW8" s="538"/>
      <c r="HSX8" s="539"/>
      <c r="HTF8" s="538"/>
      <c r="HTG8" s="539"/>
      <c r="HTO8" s="538"/>
      <c r="HTP8" s="539"/>
      <c r="HTX8" s="538"/>
      <c r="HTY8" s="539"/>
      <c r="HUG8" s="538"/>
      <c r="HUH8" s="539"/>
      <c r="HUP8" s="538"/>
      <c r="HUQ8" s="539"/>
      <c r="HUY8" s="538"/>
      <c r="HUZ8" s="539"/>
      <c r="HVH8" s="538"/>
      <c r="HVI8" s="539"/>
      <c r="HVQ8" s="538"/>
      <c r="HVR8" s="539"/>
      <c r="HVZ8" s="538"/>
      <c r="HWA8" s="539"/>
      <c r="HWI8" s="538"/>
      <c r="HWJ8" s="539"/>
      <c r="HWR8" s="538"/>
      <c r="HWS8" s="539"/>
      <c r="HXA8" s="538"/>
      <c r="HXB8" s="539"/>
      <c r="HXJ8" s="538"/>
      <c r="HXK8" s="539"/>
      <c r="HXS8" s="538"/>
      <c r="HXT8" s="539"/>
      <c r="HYB8" s="538"/>
      <c r="HYC8" s="539"/>
      <c r="HYK8" s="538"/>
      <c r="HYL8" s="539"/>
      <c r="HYT8" s="538"/>
      <c r="HYU8" s="539"/>
      <c r="HZC8" s="538"/>
      <c r="HZD8" s="539"/>
      <c r="HZL8" s="538"/>
      <c r="HZM8" s="539"/>
      <c r="HZU8" s="538"/>
      <c r="HZV8" s="539"/>
      <c r="IAD8" s="538"/>
      <c r="IAE8" s="539"/>
      <c r="IAM8" s="538"/>
      <c r="IAN8" s="539"/>
      <c r="IAV8" s="538"/>
      <c r="IAW8" s="539"/>
      <c r="IBE8" s="538"/>
      <c r="IBF8" s="539"/>
      <c r="IBN8" s="538"/>
      <c r="IBO8" s="539"/>
      <c r="IBW8" s="538"/>
      <c r="IBX8" s="539"/>
      <c r="ICF8" s="538"/>
      <c r="ICG8" s="539"/>
      <c r="ICO8" s="538"/>
      <c r="ICP8" s="539"/>
      <c r="ICX8" s="538"/>
      <c r="ICY8" s="539"/>
      <c r="IDG8" s="538"/>
      <c r="IDH8" s="539"/>
      <c r="IDP8" s="538"/>
      <c r="IDQ8" s="539"/>
      <c r="IDY8" s="538"/>
      <c r="IDZ8" s="539"/>
      <c r="IEH8" s="538"/>
      <c r="IEI8" s="539"/>
      <c r="IEQ8" s="538"/>
      <c r="IER8" s="539"/>
      <c r="IEZ8" s="538"/>
      <c r="IFA8" s="539"/>
      <c r="IFI8" s="538"/>
      <c r="IFJ8" s="539"/>
      <c r="IFR8" s="538"/>
      <c r="IFS8" s="539"/>
      <c r="IGA8" s="538"/>
      <c r="IGB8" s="539"/>
      <c r="IGJ8" s="538"/>
      <c r="IGK8" s="539"/>
      <c r="IGS8" s="538"/>
      <c r="IGT8" s="539"/>
      <c r="IHB8" s="538"/>
      <c r="IHC8" s="539"/>
      <c r="IHK8" s="538"/>
      <c r="IHL8" s="539"/>
      <c r="IHT8" s="538"/>
      <c r="IHU8" s="539"/>
      <c r="IIC8" s="538"/>
      <c r="IID8" s="539"/>
      <c r="IIL8" s="538"/>
      <c r="IIM8" s="539"/>
      <c r="IIU8" s="538"/>
      <c r="IIV8" s="539"/>
      <c r="IJD8" s="538"/>
      <c r="IJE8" s="539"/>
      <c r="IJM8" s="538"/>
      <c r="IJN8" s="539"/>
      <c r="IJV8" s="538"/>
      <c r="IJW8" s="539"/>
      <c r="IKE8" s="538"/>
      <c r="IKF8" s="539"/>
      <c r="IKN8" s="538"/>
      <c r="IKO8" s="539"/>
      <c r="IKW8" s="538"/>
      <c r="IKX8" s="539"/>
      <c r="ILF8" s="538"/>
      <c r="ILG8" s="539"/>
      <c r="ILO8" s="538"/>
      <c r="ILP8" s="539"/>
      <c r="ILX8" s="538"/>
      <c r="ILY8" s="539"/>
      <c r="IMG8" s="538"/>
      <c r="IMH8" s="539"/>
      <c r="IMP8" s="538"/>
      <c r="IMQ8" s="539"/>
      <c r="IMY8" s="538"/>
      <c r="IMZ8" s="539"/>
      <c r="INH8" s="538"/>
      <c r="INI8" s="539"/>
      <c r="INQ8" s="538"/>
      <c r="INR8" s="539"/>
      <c r="INZ8" s="538"/>
      <c r="IOA8" s="539"/>
      <c r="IOI8" s="538"/>
      <c r="IOJ8" s="539"/>
      <c r="IOR8" s="538"/>
      <c r="IOS8" s="539"/>
      <c r="IPA8" s="538"/>
      <c r="IPB8" s="539"/>
      <c r="IPJ8" s="538"/>
      <c r="IPK8" s="539"/>
      <c r="IPS8" s="538"/>
      <c r="IPT8" s="539"/>
      <c r="IQB8" s="538"/>
      <c r="IQC8" s="539"/>
      <c r="IQK8" s="538"/>
      <c r="IQL8" s="539"/>
      <c r="IQT8" s="538"/>
      <c r="IQU8" s="539"/>
      <c r="IRC8" s="538"/>
      <c r="IRD8" s="539"/>
      <c r="IRL8" s="538"/>
      <c r="IRM8" s="539"/>
      <c r="IRU8" s="538"/>
      <c r="IRV8" s="539"/>
      <c r="ISD8" s="538"/>
      <c r="ISE8" s="539"/>
      <c r="ISM8" s="538"/>
      <c r="ISN8" s="539"/>
      <c r="ISV8" s="538"/>
      <c r="ISW8" s="539"/>
      <c r="ITE8" s="538"/>
      <c r="ITF8" s="539"/>
      <c r="ITN8" s="538"/>
      <c r="ITO8" s="539"/>
      <c r="ITW8" s="538"/>
      <c r="ITX8" s="539"/>
      <c r="IUF8" s="538"/>
      <c r="IUG8" s="539"/>
      <c r="IUO8" s="538"/>
      <c r="IUP8" s="539"/>
      <c r="IUX8" s="538"/>
      <c r="IUY8" s="539"/>
      <c r="IVG8" s="538"/>
      <c r="IVH8" s="539"/>
      <c r="IVP8" s="538"/>
      <c r="IVQ8" s="539"/>
      <c r="IVY8" s="538"/>
      <c r="IVZ8" s="539"/>
      <c r="IWH8" s="538"/>
      <c r="IWI8" s="539"/>
      <c r="IWQ8" s="538"/>
      <c r="IWR8" s="539"/>
      <c r="IWZ8" s="538"/>
      <c r="IXA8" s="539"/>
      <c r="IXI8" s="538"/>
      <c r="IXJ8" s="539"/>
      <c r="IXR8" s="538"/>
      <c r="IXS8" s="539"/>
      <c r="IYA8" s="538"/>
      <c r="IYB8" s="539"/>
      <c r="IYJ8" s="538"/>
      <c r="IYK8" s="539"/>
      <c r="IYS8" s="538"/>
      <c r="IYT8" s="539"/>
      <c r="IZB8" s="538"/>
      <c r="IZC8" s="539"/>
      <c r="IZK8" s="538"/>
      <c r="IZL8" s="539"/>
      <c r="IZT8" s="538"/>
      <c r="IZU8" s="539"/>
      <c r="JAC8" s="538"/>
      <c r="JAD8" s="539"/>
      <c r="JAL8" s="538"/>
      <c r="JAM8" s="539"/>
      <c r="JAU8" s="538"/>
      <c r="JAV8" s="539"/>
      <c r="JBD8" s="538"/>
      <c r="JBE8" s="539"/>
      <c r="JBM8" s="538"/>
      <c r="JBN8" s="539"/>
      <c r="JBV8" s="538"/>
      <c r="JBW8" s="539"/>
      <c r="JCE8" s="538"/>
      <c r="JCF8" s="539"/>
      <c r="JCN8" s="538"/>
      <c r="JCO8" s="539"/>
      <c r="JCW8" s="538"/>
      <c r="JCX8" s="539"/>
      <c r="JDF8" s="538"/>
      <c r="JDG8" s="539"/>
      <c r="JDO8" s="538"/>
      <c r="JDP8" s="539"/>
      <c r="JDX8" s="538"/>
      <c r="JDY8" s="539"/>
      <c r="JEG8" s="538"/>
      <c r="JEH8" s="539"/>
      <c r="JEP8" s="538"/>
      <c r="JEQ8" s="539"/>
      <c r="JEY8" s="538"/>
      <c r="JEZ8" s="539"/>
      <c r="JFH8" s="538"/>
      <c r="JFI8" s="539"/>
      <c r="JFQ8" s="538"/>
      <c r="JFR8" s="539"/>
      <c r="JFZ8" s="538"/>
      <c r="JGA8" s="539"/>
      <c r="JGI8" s="538"/>
      <c r="JGJ8" s="539"/>
      <c r="JGR8" s="538"/>
      <c r="JGS8" s="539"/>
      <c r="JHA8" s="538"/>
      <c r="JHB8" s="539"/>
      <c r="JHJ8" s="538"/>
      <c r="JHK8" s="539"/>
      <c r="JHS8" s="538"/>
      <c r="JHT8" s="539"/>
      <c r="JIB8" s="538"/>
      <c r="JIC8" s="539"/>
      <c r="JIK8" s="538"/>
      <c r="JIL8" s="539"/>
      <c r="JIT8" s="538"/>
      <c r="JIU8" s="539"/>
      <c r="JJC8" s="538"/>
      <c r="JJD8" s="539"/>
      <c r="JJL8" s="538"/>
      <c r="JJM8" s="539"/>
      <c r="JJU8" s="538"/>
      <c r="JJV8" s="539"/>
      <c r="JKD8" s="538"/>
      <c r="JKE8" s="539"/>
      <c r="JKM8" s="538"/>
      <c r="JKN8" s="539"/>
      <c r="JKV8" s="538"/>
      <c r="JKW8" s="539"/>
      <c r="JLE8" s="538"/>
      <c r="JLF8" s="539"/>
      <c r="JLN8" s="538"/>
      <c r="JLO8" s="539"/>
      <c r="JLW8" s="538"/>
      <c r="JLX8" s="539"/>
      <c r="JMF8" s="538"/>
      <c r="JMG8" s="539"/>
      <c r="JMO8" s="538"/>
      <c r="JMP8" s="539"/>
      <c r="JMX8" s="538"/>
      <c r="JMY8" s="539"/>
      <c r="JNG8" s="538"/>
      <c r="JNH8" s="539"/>
      <c r="JNP8" s="538"/>
      <c r="JNQ8" s="539"/>
      <c r="JNY8" s="538"/>
      <c r="JNZ8" s="539"/>
      <c r="JOH8" s="538"/>
      <c r="JOI8" s="539"/>
      <c r="JOQ8" s="538"/>
      <c r="JOR8" s="539"/>
      <c r="JOZ8" s="538"/>
      <c r="JPA8" s="539"/>
      <c r="JPI8" s="538"/>
      <c r="JPJ8" s="539"/>
      <c r="JPR8" s="538"/>
      <c r="JPS8" s="539"/>
      <c r="JQA8" s="538"/>
      <c r="JQB8" s="539"/>
      <c r="JQJ8" s="538"/>
      <c r="JQK8" s="539"/>
      <c r="JQS8" s="538"/>
      <c r="JQT8" s="539"/>
      <c r="JRB8" s="538"/>
      <c r="JRC8" s="539"/>
      <c r="JRK8" s="538"/>
      <c r="JRL8" s="539"/>
      <c r="JRT8" s="538"/>
      <c r="JRU8" s="539"/>
      <c r="JSC8" s="538"/>
      <c r="JSD8" s="539"/>
      <c r="JSL8" s="538"/>
      <c r="JSM8" s="539"/>
      <c r="JSU8" s="538"/>
      <c r="JSV8" s="539"/>
      <c r="JTD8" s="538"/>
      <c r="JTE8" s="539"/>
      <c r="JTM8" s="538"/>
      <c r="JTN8" s="539"/>
      <c r="JTV8" s="538"/>
      <c r="JTW8" s="539"/>
      <c r="JUE8" s="538"/>
      <c r="JUF8" s="539"/>
      <c r="JUN8" s="538"/>
      <c r="JUO8" s="539"/>
      <c r="JUW8" s="538"/>
      <c r="JUX8" s="539"/>
      <c r="JVF8" s="538"/>
      <c r="JVG8" s="539"/>
      <c r="JVO8" s="538"/>
      <c r="JVP8" s="539"/>
      <c r="JVX8" s="538"/>
      <c r="JVY8" s="539"/>
      <c r="JWG8" s="538"/>
      <c r="JWH8" s="539"/>
      <c r="JWP8" s="538"/>
      <c r="JWQ8" s="539"/>
      <c r="JWY8" s="538"/>
      <c r="JWZ8" s="539"/>
      <c r="JXH8" s="538"/>
      <c r="JXI8" s="539"/>
      <c r="JXQ8" s="538"/>
      <c r="JXR8" s="539"/>
      <c r="JXZ8" s="538"/>
      <c r="JYA8" s="539"/>
      <c r="JYI8" s="538"/>
      <c r="JYJ8" s="539"/>
      <c r="JYR8" s="538"/>
      <c r="JYS8" s="539"/>
      <c r="JZA8" s="538"/>
      <c r="JZB8" s="539"/>
      <c r="JZJ8" s="538"/>
      <c r="JZK8" s="539"/>
      <c r="JZS8" s="538"/>
      <c r="JZT8" s="539"/>
      <c r="KAB8" s="538"/>
      <c r="KAC8" s="539"/>
      <c r="KAK8" s="538"/>
      <c r="KAL8" s="539"/>
      <c r="KAT8" s="538"/>
      <c r="KAU8" s="539"/>
      <c r="KBC8" s="538"/>
      <c r="KBD8" s="539"/>
      <c r="KBL8" s="538"/>
      <c r="KBM8" s="539"/>
      <c r="KBU8" s="538"/>
      <c r="KBV8" s="539"/>
      <c r="KCD8" s="538"/>
      <c r="KCE8" s="539"/>
      <c r="KCM8" s="538"/>
      <c r="KCN8" s="539"/>
      <c r="KCV8" s="538"/>
      <c r="KCW8" s="539"/>
      <c r="KDE8" s="538"/>
      <c r="KDF8" s="539"/>
      <c r="KDN8" s="538"/>
      <c r="KDO8" s="539"/>
      <c r="KDW8" s="538"/>
      <c r="KDX8" s="539"/>
      <c r="KEF8" s="538"/>
      <c r="KEG8" s="539"/>
      <c r="KEO8" s="538"/>
      <c r="KEP8" s="539"/>
      <c r="KEX8" s="538"/>
      <c r="KEY8" s="539"/>
      <c r="KFG8" s="538"/>
      <c r="KFH8" s="539"/>
      <c r="KFP8" s="538"/>
      <c r="KFQ8" s="539"/>
      <c r="KFY8" s="538"/>
      <c r="KFZ8" s="539"/>
      <c r="KGH8" s="538"/>
      <c r="KGI8" s="539"/>
      <c r="KGQ8" s="538"/>
      <c r="KGR8" s="539"/>
      <c r="KGZ8" s="538"/>
      <c r="KHA8" s="539"/>
      <c r="KHI8" s="538"/>
      <c r="KHJ8" s="539"/>
      <c r="KHR8" s="538"/>
      <c r="KHS8" s="539"/>
      <c r="KIA8" s="538"/>
      <c r="KIB8" s="539"/>
      <c r="KIJ8" s="538"/>
      <c r="KIK8" s="539"/>
      <c r="KIS8" s="538"/>
      <c r="KIT8" s="539"/>
      <c r="KJB8" s="538"/>
      <c r="KJC8" s="539"/>
      <c r="KJK8" s="538"/>
      <c r="KJL8" s="539"/>
      <c r="KJT8" s="538"/>
      <c r="KJU8" s="539"/>
      <c r="KKC8" s="538"/>
      <c r="KKD8" s="539"/>
      <c r="KKL8" s="538"/>
      <c r="KKM8" s="539"/>
      <c r="KKU8" s="538"/>
      <c r="KKV8" s="539"/>
      <c r="KLD8" s="538"/>
      <c r="KLE8" s="539"/>
      <c r="KLM8" s="538"/>
      <c r="KLN8" s="539"/>
      <c r="KLV8" s="538"/>
      <c r="KLW8" s="539"/>
      <c r="KME8" s="538"/>
      <c r="KMF8" s="539"/>
      <c r="KMN8" s="538"/>
      <c r="KMO8" s="539"/>
      <c r="KMW8" s="538"/>
      <c r="KMX8" s="539"/>
      <c r="KNF8" s="538"/>
      <c r="KNG8" s="539"/>
      <c r="KNO8" s="538"/>
      <c r="KNP8" s="539"/>
      <c r="KNX8" s="538"/>
      <c r="KNY8" s="539"/>
      <c r="KOG8" s="538"/>
      <c r="KOH8" s="539"/>
      <c r="KOP8" s="538"/>
      <c r="KOQ8" s="539"/>
      <c r="KOY8" s="538"/>
      <c r="KOZ8" s="539"/>
      <c r="KPH8" s="538"/>
      <c r="KPI8" s="539"/>
      <c r="KPQ8" s="538"/>
      <c r="KPR8" s="539"/>
      <c r="KPZ8" s="538"/>
      <c r="KQA8" s="539"/>
      <c r="KQI8" s="538"/>
      <c r="KQJ8" s="539"/>
      <c r="KQR8" s="538"/>
      <c r="KQS8" s="539"/>
      <c r="KRA8" s="538"/>
      <c r="KRB8" s="539"/>
      <c r="KRJ8" s="538"/>
      <c r="KRK8" s="539"/>
      <c r="KRS8" s="538"/>
      <c r="KRT8" s="539"/>
      <c r="KSB8" s="538"/>
      <c r="KSC8" s="539"/>
      <c r="KSK8" s="538"/>
      <c r="KSL8" s="539"/>
      <c r="KST8" s="538"/>
      <c r="KSU8" s="539"/>
      <c r="KTC8" s="538"/>
      <c r="KTD8" s="539"/>
      <c r="KTL8" s="538"/>
      <c r="KTM8" s="539"/>
      <c r="KTU8" s="538"/>
      <c r="KTV8" s="539"/>
      <c r="KUD8" s="538"/>
      <c r="KUE8" s="539"/>
      <c r="KUM8" s="538"/>
      <c r="KUN8" s="539"/>
      <c r="KUV8" s="538"/>
      <c r="KUW8" s="539"/>
      <c r="KVE8" s="538"/>
      <c r="KVF8" s="539"/>
      <c r="KVN8" s="538"/>
      <c r="KVO8" s="539"/>
      <c r="KVW8" s="538"/>
      <c r="KVX8" s="539"/>
      <c r="KWF8" s="538"/>
      <c r="KWG8" s="539"/>
      <c r="KWO8" s="538"/>
      <c r="KWP8" s="539"/>
      <c r="KWX8" s="538"/>
      <c r="KWY8" s="539"/>
      <c r="KXG8" s="538"/>
      <c r="KXH8" s="539"/>
      <c r="KXP8" s="538"/>
      <c r="KXQ8" s="539"/>
      <c r="KXY8" s="538"/>
      <c r="KXZ8" s="539"/>
      <c r="KYH8" s="538"/>
      <c r="KYI8" s="539"/>
      <c r="KYQ8" s="538"/>
      <c r="KYR8" s="539"/>
      <c r="KYZ8" s="538"/>
      <c r="KZA8" s="539"/>
      <c r="KZI8" s="538"/>
      <c r="KZJ8" s="539"/>
      <c r="KZR8" s="538"/>
      <c r="KZS8" s="539"/>
      <c r="LAA8" s="538"/>
      <c r="LAB8" s="539"/>
      <c r="LAJ8" s="538"/>
      <c r="LAK8" s="539"/>
      <c r="LAS8" s="538"/>
      <c r="LAT8" s="539"/>
      <c r="LBB8" s="538"/>
      <c r="LBC8" s="539"/>
      <c r="LBK8" s="538"/>
      <c r="LBL8" s="539"/>
      <c r="LBT8" s="538"/>
      <c r="LBU8" s="539"/>
      <c r="LCC8" s="538"/>
      <c r="LCD8" s="539"/>
      <c r="LCL8" s="538"/>
      <c r="LCM8" s="539"/>
      <c r="LCU8" s="538"/>
      <c r="LCV8" s="539"/>
      <c r="LDD8" s="538"/>
      <c r="LDE8" s="539"/>
      <c r="LDM8" s="538"/>
      <c r="LDN8" s="539"/>
      <c r="LDV8" s="538"/>
      <c r="LDW8" s="539"/>
      <c r="LEE8" s="538"/>
      <c r="LEF8" s="539"/>
      <c r="LEN8" s="538"/>
      <c r="LEO8" s="539"/>
      <c r="LEW8" s="538"/>
      <c r="LEX8" s="539"/>
      <c r="LFF8" s="538"/>
      <c r="LFG8" s="539"/>
      <c r="LFO8" s="538"/>
      <c r="LFP8" s="539"/>
      <c r="LFX8" s="538"/>
      <c r="LFY8" s="539"/>
      <c r="LGG8" s="538"/>
      <c r="LGH8" s="539"/>
      <c r="LGP8" s="538"/>
      <c r="LGQ8" s="539"/>
      <c r="LGY8" s="538"/>
      <c r="LGZ8" s="539"/>
      <c r="LHH8" s="538"/>
      <c r="LHI8" s="539"/>
      <c r="LHQ8" s="538"/>
      <c r="LHR8" s="539"/>
      <c r="LHZ8" s="538"/>
      <c r="LIA8" s="539"/>
      <c r="LII8" s="538"/>
      <c r="LIJ8" s="539"/>
      <c r="LIR8" s="538"/>
      <c r="LIS8" s="539"/>
      <c r="LJA8" s="538"/>
      <c r="LJB8" s="539"/>
      <c r="LJJ8" s="538"/>
      <c r="LJK8" s="539"/>
      <c r="LJS8" s="538"/>
      <c r="LJT8" s="539"/>
      <c r="LKB8" s="538"/>
      <c r="LKC8" s="539"/>
      <c r="LKK8" s="538"/>
      <c r="LKL8" s="539"/>
      <c r="LKT8" s="538"/>
      <c r="LKU8" s="539"/>
      <c r="LLC8" s="538"/>
      <c r="LLD8" s="539"/>
      <c r="LLL8" s="538"/>
      <c r="LLM8" s="539"/>
      <c r="LLU8" s="538"/>
      <c r="LLV8" s="539"/>
      <c r="LMD8" s="538"/>
      <c r="LME8" s="539"/>
      <c r="LMM8" s="538"/>
      <c r="LMN8" s="539"/>
      <c r="LMV8" s="538"/>
      <c r="LMW8" s="539"/>
      <c r="LNE8" s="538"/>
      <c r="LNF8" s="539"/>
      <c r="LNN8" s="538"/>
      <c r="LNO8" s="539"/>
      <c r="LNW8" s="538"/>
      <c r="LNX8" s="539"/>
      <c r="LOF8" s="538"/>
      <c r="LOG8" s="539"/>
      <c r="LOO8" s="538"/>
      <c r="LOP8" s="539"/>
      <c r="LOX8" s="538"/>
      <c r="LOY8" s="539"/>
      <c r="LPG8" s="538"/>
      <c r="LPH8" s="539"/>
      <c r="LPP8" s="538"/>
      <c r="LPQ8" s="539"/>
      <c r="LPY8" s="538"/>
      <c r="LPZ8" s="539"/>
      <c r="LQH8" s="538"/>
      <c r="LQI8" s="539"/>
      <c r="LQQ8" s="538"/>
      <c r="LQR8" s="539"/>
      <c r="LQZ8" s="538"/>
      <c r="LRA8" s="539"/>
      <c r="LRI8" s="538"/>
      <c r="LRJ8" s="539"/>
      <c r="LRR8" s="538"/>
      <c r="LRS8" s="539"/>
      <c r="LSA8" s="538"/>
      <c r="LSB8" s="539"/>
      <c r="LSJ8" s="538"/>
      <c r="LSK8" s="539"/>
      <c r="LSS8" s="538"/>
      <c r="LST8" s="539"/>
      <c r="LTB8" s="538"/>
      <c r="LTC8" s="539"/>
      <c r="LTK8" s="538"/>
      <c r="LTL8" s="539"/>
      <c r="LTT8" s="538"/>
      <c r="LTU8" s="539"/>
      <c r="LUC8" s="538"/>
      <c r="LUD8" s="539"/>
      <c r="LUL8" s="538"/>
      <c r="LUM8" s="539"/>
      <c r="LUU8" s="538"/>
      <c r="LUV8" s="539"/>
      <c r="LVD8" s="538"/>
      <c r="LVE8" s="539"/>
      <c r="LVM8" s="538"/>
      <c r="LVN8" s="539"/>
      <c r="LVV8" s="538"/>
      <c r="LVW8" s="539"/>
      <c r="LWE8" s="538"/>
      <c r="LWF8" s="539"/>
      <c r="LWN8" s="538"/>
      <c r="LWO8" s="539"/>
      <c r="LWW8" s="538"/>
      <c r="LWX8" s="539"/>
      <c r="LXF8" s="538"/>
      <c r="LXG8" s="539"/>
      <c r="LXO8" s="538"/>
      <c r="LXP8" s="539"/>
      <c r="LXX8" s="538"/>
      <c r="LXY8" s="539"/>
      <c r="LYG8" s="538"/>
      <c r="LYH8" s="539"/>
      <c r="LYP8" s="538"/>
      <c r="LYQ8" s="539"/>
      <c r="LYY8" s="538"/>
      <c r="LYZ8" s="539"/>
      <c r="LZH8" s="538"/>
      <c r="LZI8" s="539"/>
      <c r="LZQ8" s="538"/>
      <c r="LZR8" s="539"/>
      <c r="LZZ8" s="538"/>
      <c r="MAA8" s="539"/>
      <c r="MAI8" s="538"/>
      <c r="MAJ8" s="539"/>
      <c r="MAR8" s="538"/>
      <c r="MAS8" s="539"/>
      <c r="MBA8" s="538"/>
      <c r="MBB8" s="539"/>
      <c r="MBJ8" s="538"/>
      <c r="MBK8" s="539"/>
      <c r="MBS8" s="538"/>
      <c r="MBT8" s="539"/>
      <c r="MCB8" s="538"/>
      <c r="MCC8" s="539"/>
      <c r="MCK8" s="538"/>
      <c r="MCL8" s="539"/>
      <c r="MCT8" s="538"/>
      <c r="MCU8" s="539"/>
      <c r="MDC8" s="538"/>
      <c r="MDD8" s="539"/>
      <c r="MDL8" s="538"/>
      <c r="MDM8" s="539"/>
      <c r="MDU8" s="538"/>
      <c r="MDV8" s="539"/>
      <c r="MED8" s="538"/>
      <c r="MEE8" s="539"/>
      <c r="MEM8" s="538"/>
      <c r="MEN8" s="539"/>
      <c r="MEV8" s="538"/>
      <c r="MEW8" s="539"/>
      <c r="MFE8" s="538"/>
      <c r="MFF8" s="539"/>
      <c r="MFN8" s="538"/>
      <c r="MFO8" s="539"/>
      <c r="MFW8" s="538"/>
      <c r="MFX8" s="539"/>
      <c r="MGF8" s="538"/>
      <c r="MGG8" s="539"/>
      <c r="MGO8" s="538"/>
      <c r="MGP8" s="539"/>
      <c r="MGX8" s="538"/>
      <c r="MGY8" s="539"/>
      <c r="MHG8" s="538"/>
      <c r="MHH8" s="539"/>
      <c r="MHP8" s="538"/>
      <c r="MHQ8" s="539"/>
      <c r="MHY8" s="538"/>
      <c r="MHZ8" s="539"/>
      <c r="MIH8" s="538"/>
      <c r="MII8" s="539"/>
      <c r="MIQ8" s="538"/>
      <c r="MIR8" s="539"/>
      <c r="MIZ8" s="538"/>
      <c r="MJA8" s="539"/>
      <c r="MJI8" s="538"/>
      <c r="MJJ8" s="539"/>
      <c r="MJR8" s="538"/>
      <c r="MJS8" s="539"/>
      <c r="MKA8" s="538"/>
      <c r="MKB8" s="539"/>
      <c r="MKJ8" s="538"/>
      <c r="MKK8" s="539"/>
      <c r="MKS8" s="538"/>
      <c r="MKT8" s="539"/>
      <c r="MLB8" s="538"/>
      <c r="MLC8" s="539"/>
      <c r="MLK8" s="538"/>
      <c r="MLL8" s="539"/>
      <c r="MLT8" s="538"/>
      <c r="MLU8" s="539"/>
      <c r="MMC8" s="538"/>
      <c r="MMD8" s="539"/>
      <c r="MML8" s="538"/>
      <c r="MMM8" s="539"/>
      <c r="MMU8" s="538"/>
      <c r="MMV8" s="539"/>
      <c r="MND8" s="538"/>
      <c r="MNE8" s="539"/>
      <c r="MNM8" s="538"/>
      <c r="MNN8" s="539"/>
      <c r="MNV8" s="538"/>
      <c r="MNW8" s="539"/>
      <c r="MOE8" s="538"/>
      <c r="MOF8" s="539"/>
      <c r="MON8" s="538"/>
      <c r="MOO8" s="539"/>
      <c r="MOW8" s="538"/>
      <c r="MOX8" s="539"/>
      <c r="MPF8" s="538"/>
      <c r="MPG8" s="539"/>
      <c r="MPO8" s="538"/>
      <c r="MPP8" s="539"/>
      <c r="MPX8" s="538"/>
      <c r="MPY8" s="539"/>
      <c r="MQG8" s="538"/>
      <c r="MQH8" s="539"/>
      <c r="MQP8" s="538"/>
      <c r="MQQ8" s="539"/>
      <c r="MQY8" s="538"/>
      <c r="MQZ8" s="539"/>
      <c r="MRH8" s="538"/>
      <c r="MRI8" s="539"/>
      <c r="MRQ8" s="538"/>
      <c r="MRR8" s="539"/>
      <c r="MRZ8" s="538"/>
      <c r="MSA8" s="539"/>
      <c r="MSI8" s="538"/>
      <c r="MSJ8" s="539"/>
      <c r="MSR8" s="538"/>
      <c r="MSS8" s="539"/>
      <c r="MTA8" s="538"/>
      <c r="MTB8" s="539"/>
      <c r="MTJ8" s="538"/>
      <c r="MTK8" s="539"/>
      <c r="MTS8" s="538"/>
      <c r="MTT8" s="539"/>
      <c r="MUB8" s="538"/>
      <c r="MUC8" s="539"/>
      <c r="MUK8" s="538"/>
      <c r="MUL8" s="539"/>
      <c r="MUT8" s="538"/>
      <c r="MUU8" s="539"/>
      <c r="MVC8" s="538"/>
      <c r="MVD8" s="539"/>
      <c r="MVL8" s="538"/>
      <c r="MVM8" s="539"/>
      <c r="MVU8" s="538"/>
      <c r="MVV8" s="539"/>
      <c r="MWD8" s="538"/>
      <c r="MWE8" s="539"/>
      <c r="MWM8" s="538"/>
      <c r="MWN8" s="539"/>
      <c r="MWV8" s="538"/>
      <c r="MWW8" s="539"/>
      <c r="MXE8" s="538"/>
      <c r="MXF8" s="539"/>
      <c r="MXN8" s="538"/>
      <c r="MXO8" s="539"/>
      <c r="MXW8" s="538"/>
      <c r="MXX8" s="539"/>
      <c r="MYF8" s="538"/>
      <c r="MYG8" s="539"/>
      <c r="MYO8" s="538"/>
      <c r="MYP8" s="539"/>
      <c r="MYX8" s="538"/>
      <c r="MYY8" s="539"/>
      <c r="MZG8" s="538"/>
      <c r="MZH8" s="539"/>
      <c r="MZP8" s="538"/>
      <c r="MZQ8" s="539"/>
      <c r="MZY8" s="538"/>
      <c r="MZZ8" s="539"/>
      <c r="NAH8" s="538"/>
      <c r="NAI8" s="539"/>
      <c r="NAQ8" s="538"/>
      <c r="NAR8" s="539"/>
      <c r="NAZ8" s="538"/>
      <c r="NBA8" s="539"/>
      <c r="NBI8" s="538"/>
      <c r="NBJ8" s="539"/>
      <c r="NBR8" s="538"/>
      <c r="NBS8" s="539"/>
      <c r="NCA8" s="538"/>
      <c r="NCB8" s="539"/>
      <c r="NCJ8" s="538"/>
      <c r="NCK8" s="539"/>
      <c r="NCS8" s="538"/>
      <c r="NCT8" s="539"/>
      <c r="NDB8" s="538"/>
      <c r="NDC8" s="539"/>
      <c r="NDK8" s="538"/>
      <c r="NDL8" s="539"/>
      <c r="NDT8" s="538"/>
      <c r="NDU8" s="539"/>
      <c r="NEC8" s="538"/>
      <c r="NED8" s="539"/>
      <c r="NEL8" s="538"/>
      <c r="NEM8" s="539"/>
      <c r="NEU8" s="538"/>
      <c r="NEV8" s="539"/>
      <c r="NFD8" s="538"/>
      <c r="NFE8" s="539"/>
      <c r="NFM8" s="538"/>
      <c r="NFN8" s="539"/>
      <c r="NFV8" s="538"/>
      <c r="NFW8" s="539"/>
      <c r="NGE8" s="538"/>
      <c r="NGF8" s="539"/>
      <c r="NGN8" s="538"/>
      <c r="NGO8" s="539"/>
      <c r="NGW8" s="538"/>
      <c r="NGX8" s="539"/>
      <c r="NHF8" s="538"/>
      <c r="NHG8" s="539"/>
      <c r="NHO8" s="538"/>
      <c r="NHP8" s="539"/>
      <c r="NHX8" s="538"/>
      <c r="NHY8" s="539"/>
      <c r="NIG8" s="538"/>
      <c r="NIH8" s="539"/>
      <c r="NIP8" s="538"/>
      <c r="NIQ8" s="539"/>
      <c r="NIY8" s="538"/>
      <c r="NIZ8" s="539"/>
      <c r="NJH8" s="538"/>
      <c r="NJI8" s="539"/>
      <c r="NJQ8" s="538"/>
      <c r="NJR8" s="539"/>
      <c r="NJZ8" s="538"/>
      <c r="NKA8" s="539"/>
      <c r="NKI8" s="538"/>
      <c r="NKJ8" s="539"/>
      <c r="NKR8" s="538"/>
      <c r="NKS8" s="539"/>
      <c r="NLA8" s="538"/>
      <c r="NLB8" s="539"/>
      <c r="NLJ8" s="538"/>
      <c r="NLK8" s="539"/>
      <c r="NLS8" s="538"/>
      <c r="NLT8" s="539"/>
      <c r="NMB8" s="538"/>
      <c r="NMC8" s="539"/>
      <c r="NMK8" s="538"/>
      <c r="NML8" s="539"/>
      <c r="NMT8" s="538"/>
      <c r="NMU8" s="539"/>
      <c r="NNC8" s="538"/>
      <c r="NND8" s="539"/>
      <c r="NNL8" s="538"/>
      <c r="NNM8" s="539"/>
      <c r="NNU8" s="538"/>
      <c r="NNV8" s="539"/>
      <c r="NOD8" s="538"/>
      <c r="NOE8" s="539"/>
      <c r="NOM8" s="538"/>
      <c r="NON8" s="539"/>
      <c r="NOV8" s="538"/>
      <c r="NOW8" s="539"/>
      <c r="NPE8" s="538"/>
      <c r="NPF8" s="539"/>
      <c r="NPN8" s="538"/>
      <c r="NPO8" s="539"/>
      <c r="NPW8" s="538"/>
      <c r="NPX8" s="539"/>
      <c r="NQF8" s="538"/>
      <c r="NQG8" s="539"/>
      <c r="NQO8" s="538"/>
      <c r="NQP8" s="539"/>
      <c r="NQX8" s="538"/>
      <c r="NQY8" s="539"/>
      <c r="NRG8" s="538"/>
      <c r="NRH8" s="539"/>
      <c r="NRP8" s="538"/>
      <c r="NRQ8" s="539"/>
      <c r="NRY8" s="538"/>
      <c r="NRZ8" s="539"/>
      <c r="NSH8" s="538"/>
      <c r="NSI8" s="539"/>
      <c r="NSQ8" s="538"/>
      <c r="NSR8" s="539"/>
      <c r="NSZ8" s="538"/>
      <c r="NTA8" s="539"/>
      <c r="NTI8" s="538"/>
      <c r="NTJ8" s="539"/>
      <c r="NTR8" s="538"/>
      <c r="NTS8" s="539"/>
      <c r="NUA8" s="538"/>
      <c r="NUB8" s="539"/>
      <c r="NUJ8" s="538"/>
      <c r="NUK8" s="539"/>
      <c r="NUS8" s="538"/>
      <c r="NUT8" s="539"/>
      <c r="NVB8" s="538"/>
      <c r="NVC8" s="539"/>
      <c r="NVK8" s="538"/>
      <c r="NVL8" s="539"/>
      <c r="NVT8" s="538"/>
      <c r="NVU8" s="539"/>
      <c r="NWC8" s="538"/>
      <c r="NWD8" s="539"/>
      <c r="NWL8" s="538"/>
      <c r="NWM8" s="539"/>
      <c r="NWU8" s="538"/>
      <c r="NWV8" s="539"/>
      <c r="NXD8" s="538"/>
      <c r="NXE8" s="539"/>
      <c r="NXM8" s="538"/>
      <c r="NXN8" s="539"/>
      <c r="NXV8" s="538"/>
      <c r="NXW8" s="539"/>
      <c r="NYE8" s="538"/>
      <c r="NYF8" s="539"/>
      <c r="NYN8" s="538"/>
      <c r="NYO8" s="539"/>
      <c r="NYW8" s="538"/>
      <c r="NYX8" s="539"/>
      <c r="NZF8" s="538"/>
      <c r="NZG8" s="539"/>
      <c r="NZO8" s="538"/>
      <c r="NZP8" s="539"/>
      <c r="NZX8" s="538"/>
      <c r="NZY8" s="539"/>
      <c r="OAG8" s="538"/>
      <c r="OAH8" s="539"/>
      <c r="OAP8" s="538"/>
      <c r="OAQ8" s="539"/>
      <c r="OAY8" s="538"/>
      <c r="OAZ8" s="539"/>
      <c r="OBH8" s="538"/>
      <c r="OBI8" s="539"/>
      <c r="OBQ8" s="538"/>
      <c r="OBR8" s="539"/>
      <c r="OBZ8" s="538"/>
      <c r="OCA8" s="539"/>
      <c r="OCI8" s="538"/>
      <c r="OCJ8" s="539"/>
      <c r="OCR8" s="538"/>
      <c r="OCS8" s="539"/>
      <c r="ODA8" s="538"/>
      <c r="ODB8" s="539"/>
      <c r="ODJ8" s="538"/>
      <c r="ODK8" s="539"/>
      <c r="ODS8" s="538"/>
      <c r="ODT8" s="539"/>
      <c r="OEB8" s="538"/>
      <c r="OEC8" s="539"/>
      <c r="OEK8" s="538"/>
      <c r="OEL8" s="539"/>
      <c r="OET8" s="538"/>
      <c r="OEU8" s="539"/>
      <c r="OFC8" s="538"/>
      <c r="OFD8" s="539"/>
      <c r="OFL8" s="538"/>
      <c r="OFM8" s="539"/>
      <c r="OFU8" s="538"/>
      <c r="OFV8" s="539"/>
      <c r="OGD8" s="538"/>
      <c r="OGE8" s="539"/>
      <c r="OGM8" s="538"/>
      <c r="OGN8" s="539"/>
      <c r="OGV8" s="538"/>
      <c r="OGW8" s="539"/>
      <c r="OHE8" s="538"/>
      <c r="OHF8" s="539"/>
      <c r="OHN8" s="538"/>
      <c r="OHO8" s="539"/>
      <c r="OHW8" s="538"/>
      <c r="OHX8" s="539"/>
      <c r="OIF8" s="538"/>
      <c r="OIG8" s="539"/>
      <c r="OIO8" s="538"/>
      <c r="OIP8" s="539"/>
      <c r="OIX8" s="538"/>
      <c r="OIY8" s="539"/>
      <c r="OJG8" s="538"/>
      <c r="OJH8" s="539"/>
      <c r="OJP8" s="538"/>
      <c r="OJQ8" s="539"/>
      <c r="OJY8" s="538"/>
      <c r="OJZ8" s="539"/>
      <c r="OKH8" s="538"/>
      <c r="OKI8" s="539"/>
      <c r="OKQ8" s="538"/>
      <c r="OKR8" s="539"/>
      <c r="OKZ8" s="538"/>
      <c r="OLA8" s="539"/>
      <c r="OLI8" s="538"/>
      <c r="OLJ8" s="539"/>
      <c r="OLR8" s="538"/>
      <c r="OLS8" s="539"/>
      <c r="OMA8" s="538"/>
      <c r="OMB8" s="539"/>
      <c r="OMJ8" s="538"/>
      <c r="OMK8" s="539"/>
      <c r="OMS8" s="538"/>
      <c r="OMT8" s="539"/>
      <c r="ONB8" s="538"/>
      <c r="ONC8" s="539"/>
      <c r="ONK8" s="538"/>
      <c r="ONL8" s="539"/>
      <c r="ONT8" s="538"/>
      <c r="ONU8" s="539"/>
      <c r="OOC8" s="538"/>
      <c r="OOD8" s="539"/>
      <c r="OOL8" s="538"/>
      <c r="OOM8" s="539"/>
      <c r="OOU8" s="538"/>
      <c r="OOV8" s="539"/>
      <c r="OPD8" s="538"/>
      <c r="OPE8" s="539"/>
      <c r="OPM8" s="538"/>
      <c r="OPN8" s="539"/>
      <c r="OPV8" s="538"/>
      <c r="OPW8" s="539"/>
      <c r="OQE8" s="538"/>
      <c r="OQF8" s="539"/>
      <c r="OQN8" s="538"/>
      <c r="OQO8" s="539"/>
      <c r="OQW8" s="538"/>
      <c r="OQX8" s="539"/>
      <c r="ORF8" s="538"/>
      <c r="ORG8" s="539"/>
      <c r="ORO8" s="538"/>
      <c r="ORP8" s="539"/>
      <c r="ORX8" s="538"/>
      <c r="ORY8" s="539"/>
      <c r="OSG8" s="538"/>
      <c r="OSH8" s="539"/>
      <c r="OSP8" s="538"/>
      <c r="OSQ8" s="539"/>
      <c r="OSY8" s="538"/>
      <c r="OSZ8" s="539"/>
      <c r="OTH8" s="538"/>
      <c r="OTI8" s="539"/>
      <c r="OTQ8" s="538"/>
      <c r="OTR8" s="539"/>
      <c r="OTZ8" s="538"/>
      <c r="OUA8" s="539"/>
      <c r="OUI8" s="538"/>
      <c r="OUJ8" s="539"/>
      <c r="OUR8" s="538"/>
      <c r="OUS8" s="539"/>
      <c r="OVA8" s="538"/>
      <c r="OVB8" s="539"/>
      <c r="OVJ8" s="538"/>
      <c r="OVK8" s="539"/>
      <c r="OVS8" s="538"/>
      <c r="OVT8" s="539"/>
      <c r="OWB8" s="538"/>
      <c r="OWC8" s="539"/>
      <c r="OWK8" s="538"/>
      <c r="OWL8" s="539"/>
      <c r="OWT8" s="538"/>
      <c r="OWU8" s="539"/>
      <c r="OXC8" s="538"/>
      <c r="OXD8" s="539"/>
      <c r="OXL8" s="538"/>
      <c r="OXM8" s="539"/>
      <c r="OXU8" s="538"/>
      <c r="OXV8" s="539"/>
      <c r="OYD8" s="538"/>
      <c r="OYE8" s="539"/>
      <c r="OYM8" s="538"/>
      <c r="OYN8" s="539"/>
      <c r="OYV8" s="538"/>
      <c r="OYW8" s="539"/>
      <c r="OZE8" s="538"/>
      <c r="OZF8" s="539"/>
      <c r="OZN8" s="538"/>
      <c r="OZO8" s="539"/>
      <c r="OZW8" s="538"/>
      <c r="OZX8" s="539"/>
      <c r="PAF8" s="538"/>
      <c r="PAG8" s="539"/>
      <c r="PAO8" s="538"/>
      <c r="PAP8" s="539"/>
      <c r="PAX8" s="538"/>
      <c r="PAY8" s="539"/>
      <c r="PBG8" s="538"/>
      <c r="PBH8" s="539"/>
      <c r="PBP8" s="538"/>
      <c r="PBQ8" s="539"/>
      <c r="PBY8" s="538"/>
      <c r="PBZ8" s="539"/>
      <c r="PCH8" s="538"/>
      <c r="PCI8" s="539"/>
      <c r="PCQ8" s="538"/>
      <c r="PCR8" s="539"/>
      <c r="PCZ8" s="538"/>
      <c r="PDA8" s="539"/>
      <c r="PDI8" s="538"/>
      <c r="PDJ8" s="539"/>
      <c r="PDR8" s="538"/>
      <c r="PDS8" s="539"/>
      <c r="PEA8" s="538"/>
      <c r="PEB8" s="539"/>
      <c r="PEJ8" s="538"/>
      <c r="PEK8" s="539"/>
      <c r="PES8" s="538"/>
      <c r="PET8" s="539"/>
      <c r="PFB8" s="538"/>
      <c r="PFC8" s="539"/>
      <c r="PFK8" s="538"/>
      <c r="PFL8" s="539"/>
      <c r="PFT8" s="538"/>
      <c r="PFU8" s="539"/>
      <c r="PGC8" s="538"/>
      <c r="PGD8" s="539"/>
      <c r="PGL8" s="538"/>
      <c r="PGM8" s="539"/>
      <c r="PGU8" s="538"/>
      <c r="PGV8" s="539"/>
      <c r="PHD8" s="538"/>
      <c r="PHE8" s="539"/>
      <c r="PHM8" s="538"/>
      <c r="PHN8" s="539"/>
      <c r="PHV8" s="538"/>
      <c r="PHW8" s="539"/>
      <c r="PIE8" s="538"/>
      <c r="PIF8" s="539"/>
      <c r="PIN8" s="538"/>
      <c r="PIO8" s="539"/>
      <c r="PIW8" s="538"/>
      <c r="PIX8" s="539"/>
      <c r="PJF8" s="538"/>
      <c r="PJG8" s="539"/>
      <c r="PJO8" s="538"/>
      <c r="PJP8" s="539"/>
      <c r="PJX8" s="538"/>
      <c r="PJY8" s="539"/>
      <c r="PKG8" s="538"/>
      <c r="PKH8" s="539"/>
      <c r="PKP8" s="538"/>
      <c r="PKQ8" s="539"/>
      <c r="PKY8" s="538"/>
      <c r="PKZ8" s="539"/>
      <c r="PLH8" s="538"/>
      <c r="PLI8" s="539"/>
      <c r="PLQ8" s="538"/>
      <c r="PLR8" s="539"/>
      <c r="PLZ8" s="538"/>
      <c r="PMA8" s="539"/>
      <c r="PMI8" s="538"/>
      <c r="PMJ8" s="539"/>
      <c r="PMR8" s="538"/>
      <c r="PMS8" s="539"/>
      <c r="PNA8" s="538"/>
      <c r="PNB8" s="539"/>
      <c r="PNJ8" s="538"/>
      <c r="PNK8" s="539"/>
      <c r="PNS8" s="538"/>
      <c r="PNT8" s="539"/>
      <c r="POB8" s="538"/>
      <c r="POC8" s="539"/>
      <c r="POK8" s="538"/>
      <c r="POL8" s="539"/>
      <c r="POT8" s="538"/>
      <c r="POU8" s="539"/>
      <c r="PPC8" s="538"/>
      <c r="PPD8" s="539"/>
      <c r="PPL8" s="538"/>
      <c r="PPM8" s="539"/>
      <c r="PPU8" s="538"/>
      <c r="PPV8" s="539"/>
      <c r="PQD8" s="538"/>
      <c r="PQE8" s="539"/>
      <c r="PQM8" s="538"/>
      <c r="PQN8" s="539"/>
      <c r="PQV8" s="538"/>
      <c r="PQW8" s="539"/>
      <c r="PRE8" s="538"/>
      <c r="PRF8" s="539"/>
      <c r="PRN8" s="538"/>
      <c r="PRO8" s="539"/>
      <c r="PRW8" s="538"/>
      <c r="PRX8" s="539"/>
      <c r="PSF8" s="538"/>
      <c r="PSG8" s="539"/>
      <c r="PSO8" s="538"/>
      <c r="PSP8" s="539"/>
      <c r="PSX8" s="538"/>
      <c r="PSY8" s="539"/>
      <c r="PTG8" s="538"/>
      <c r="PTH8" s="539"/>
      <c r="PTP8" s="538"/>
      <c r="PTQ8" s="539"/>
      <c r="PTY8" s="538"/>
      <c r="PTZ8" s="539"/>
      <c r="PUH8" s="538"/>
      <c r="PUI8" s="539"/>
      <c r="PUQ8" s="538"/>
      <c r="PUR8" s="539"/>
      <c r="PUZ8" s="538"/>
      <c r="PVA8" s="539"/>
      <c r="PVI8" s="538"/>
      <c r="PVJ8" s="539"/>
      <c r="PVR8" s="538"/>
      <c r="PVS8" s="539"/>
      <c r="PWA8" s="538"/>
      <c r="PWB8" s="539"/>
      <c r="PWJ8" s="538"/>
      <c r="PWK8" s="539"/>
      <c r="PWS8" s="538"/>
      <c r="PWT8" s="539"/>
      <c r="PXB8" s="538"/>
      <c r="PXC8" s="539"/>
      <c r="PXK8" s="538"/>
      <c r="PXL8" s="539"/>
      <c r="PXT8" s="538"/>
      <c r="PXU8" s="539"/>
      <c r="PYC8" s="538"/>
      <c r="PYD8" s="539"/>
      <c r="PYL8" s="538"/>
      <c r="PYM8" s="539"/>
      <c r="PYU8" s="538"/>
      <c r="PYV8" s="539"/>
      <c r="PZD8" s="538"/>
      <c r="PZE8" s="539"/>
      <c r="PZM8" s="538"/>
      <c r="PZN8" s="539"/>
      <c r="PZV8" s="538"/>
      <c r="PZW8" s="539"/>
      <c r="QAE8" s="538"/>
      <c r="QAF8" s="539"/>
      <c r="QAN8" s="538"/>
      <c r="QAO8" s="539"/>
      <c r="QAW8" s="538"/>
      <c r="QAX8" s="539"/>
      <c r="QBF8" s="538"/>
      <c r="QBG8" s="539"/>
      <c r="QBO8" s="538"/>
      <c r="QBP8" s="539"/>
      <c r="QBX8" s="538"/>
      <c r="QBY8" s="539"/>
      <c r="QCG8" s="538"/>
      <c r="QCH8" s="539"/>
      <c r="QCP8" s="538"/>
      <c r="QCQ8" s="539"/>
      <c r="QCY8" s="538"/>
      <c r="QCZ8" s="539"/>
      <c r="QDH8" s="538"/>
      <c r="QDI8" s="539"/>
      <c r="QDQ8" s="538"/>
      <c r="QDR8" s="539"/>
      <c r="QDZ8" s="538"/>
      <c r="QEA8" s="539"/>
      <c r="QEI8" s="538"/>
      <c r="QEJ8" s="539"/>
      <c r="QER8" s="538"/>
      <c r="QES8" s="539"/>
      <c r="QFA8" s="538"/>
      <c r="QFB8" s="539"/>
      <c r="QFJ8" s="538"/>
      <c r="QFK8" s="539"/>
      <c r="QFS8" s="538"/>
      <c r="QFT8" s="539"/>
      <c r="QGB8" s="538"/>
      <c r="QGC8" s="539"/>
      <c r="QGK8" s="538"/>
      <c r="QGL8" s="539"/>
      <c r="QGT8" s="538"/>
      <c r="QGU8" s="539"/>
      <c r="QHC8" s="538"/>
      <c r="QHD8" s="539"/>
      <c r="QHL8" s="538"/>
      <c r="QHM8" s="539"/>
      <c r="QHU8" s="538"/>
      <c r="QHV8" s="539"/>
      <c r="QID8" s="538"/>
      <c r="QIE8" s="539"/>
      <c r="QIM8" s="538"/>
      <c r="QIN8" s="539"/>
      <c r="QIV8" s="538"/>
      <c r="QIW8" s="539"/>
      <c r="QJE8" s="538"/>
      <c r="QJF8" s="539"/>
      <c r="QJN8" s="538"/>
      <c r="QJO8" s="539"/>
      <c r="QJW8" s="538"/>
      <c r="QJX8" s="539"/>
      <c r="QKF8" s="538"/>
      <c r="QKG8" s="539"/>
      <c r="QKO8" s="538"/>
      <c r="QKP8" s="539"/>
      <c r="QKX8" s="538"/>
      <c r="QKY8" s="539"/>
      <c r="QLG8" s="538"/>
      <c r="QLH8" s="539"/>
      <c r="QLP8" s="538"/>
      <c r="QLQ8" s="539"/>
      <c r="QLY8" s="538"/>
      <c r="QLZ8" s="539"/>
      <c r="QMH8" s="538"/>
      <c r="QMI8" s="539"/>
      <c r="QMQ8" s="538"/>
      <c r="QMR8" s="539"/>
      <c r="QMZ8" s="538"/>
      <c r="QNA8" s="539"/>
      <c r="QNI8" s="538"/>
      <c r="QNJ8" s="539"/>
      <c r="QNR8" s="538"/>
      <c r="QNS8" s="539"/>
      <c r="QOA8" s="538"/>
      <c r="QOB8" s="539"/>
      <c r="QOJ8" s="538"/>
      <c r="QOK8" s="539"/>
      <c r="QOS8" s="538"/>
      <c r="QOT8" s="539"/>
      <c r="QPB8" s="538"/>
      <c r="QPC8" s="539"/>
      <c r="QPK8" s="538"/>
      <c r="QPL8" s="539"/>
      <c r="QPT8" s="538"/>
      <c r="QPU8" s="539"/>
      <c r="QQC8" s="538"/>
      <c r="QQD8" s="539"/>
      <c r="QQL8" s="538"/>
      <c r="QQM8" s="539"/>
      <c r="QQU8" s="538"/>
      <c r="QQV8" s="539"/>
      <c r="QRD8" s="538"/>
      <c r="QRE8" s="539"/>
      <c r="QRM8" s="538"/>
      <c r="QRN8" s="539"/>
      <c r="QRV8" s="538"/>
      <c r="QRW8" s="539"/>
      <c r="QSE8" s="538"/>
      <c r="QSF8" s="539"/>
      <c r="QSN8" s="538"/>
      <c r="QSO8" s="539"/>
      <c r="QSW8" s="538"/>
      <c r="QSX8" s="539"/>
      <c r="QTF8" s="538"/>
      <c r="QTG8" s="539"/>
      <c r="QTO8" s="538"/>
      <c r="QTP8" s="539"/>
      <c r="QTX8" s="538"/>
      <c r="QTY8" s="539"/>
      <c r="QUG8" s="538"/>
      <c r="QUH8" s="539"/>
      <c r="QUP8" s="538"/>
      <c r="QUQ8" s="539"/>
      <c r="QUY8" s="538"/>
      <c r="QUZ8" s="539"/>
      <c r="QVH8" s="538"/>
      <c r="QVI8" s="539"/>
      <c r="QVQ8" s="538"/>
      <c r="QVR8" s="539"/>
      <c r="QVZ8" s="538"/>
      <c r="QWA8" s="539"/>
      <c r="QWI8" s="538"/>
      <c r="QWJ8" s="539"/>
      <c r="QWR8" s="538"/>
      <c r="QWS8" s="539"/>
      <c r="QXA8" s="538"/>
      <c r="QXB8" s="539"/>
      <c r="QXJ8" s="538"/>
      <c r="QXK8" s="539"/>
      <c r="QXS8" s="538"/>
      <c r="QXT8" s="539"/>
      <c r="QYB8" s="538"/>
      <c r="QYC8" s="539"/>
      <c r="QYK8" s="538"/>
      <c r="QYL8" s="539"/>
      <c r="QYT8" s="538"/>
      <c r="QYU8" s="539"/>
      <c r="QZC8" s="538"/>
      <c r="QZD8" s="539"/>
      <c r="QZL8" s="538"/>
      <c r="QZM8" s="539"/>
      <c r="QZU8" s="538"/>
      <c r="QZV8" s="539"/>
      <c r="RAD8" s="538"/>
      <c r="RAE8" s="539"/>
      <c r="RAM8" s="538"/>
      <c r="RAN8" s="539"/>
      <c r="RAV8" s="538"/>
      <c r="RAW8" s="539"/>
      <c r="RBE8" s="538"/>
      <c r="RBF8" s="539"/>
      <c r="RBN8" s="538"/>
      <c r="RBO8" s="539"/>
      <c r="RBW8" s="538"/>
      <c r="RBX8" s="539"/>
      <c r="RCF8" s="538"/>
      <c r="RCG8" s="539"/>
      <c r="RCO8" s="538"/>
      <c r="RCP8" s="539"/>
      <c r="RCX8" s="538"/>
      <c r="RCY8" s="539"/>
      <c r="RDG8" s="538"/>
      <c r="RDH8" s="539"/>
      <c r="RDP8" s="538"/>
      <c r="RDQ8" s="539"/>
      <c r="RDY8" s="538"/>
      <c r="RDZ8" s="539"/>
      <c r="REH8" s="538"/>
      <c r="REI8" s="539"/>
      <c r="REQ8" s="538"/>
      <c r="RER8" s="539"/>
      <c r="REZ8" s="538"/>
      <c r="RFA8" s="539"/>
      <c r="RFI8" s="538"/>
      <c r="RFJ8" s="539"/>
      <c r="RFR8" s="538"/>
      <c r="RFS8" s="539"/>
      <c r="RGA8" s="538"/>
      <c r="RGB8" s="539"/>
      <c r="RGJ8" s="538"/>
      <c r="RGK8" s="539"/>
      <c r="RGS8" s="538"/>
      <c r="RGT8" s="539"/>
      <c r="RHB8" s="538"/>
      <c r="RHC8" s="539"/>
      <c r="RHK8" s="538"/>
      <c r="RHL8" s="539"/>
      <c r="RHT8" s="538"/>
      <c r="RHU8" s="539"/>
      <c r="RIC8" s="538"/>
      <c r="RID8" s="539"/>
      <c r="RIL8" s="538"/>
      <c r="RIM8" s="539"/>
      <c r="RIU8" s="538"/>
      <c r="RIV8" s="539"/>
      <c r="RJD8" s="538"/>
      <c r="RJE8" s="539"/>
      <c r="RJM8" s="538"/>
      <c r="RJN8" s="539"/>
      <c r="RJV8" s="538"/>
      <c r="RJW8" s="539"/>
      <c r="RKE8" s="538"/>
      <c r="RKF8" s="539"/>
      <c r="RKN8" s="538"/>
      <c r="RKO8" s="539"/>
      <c r="RKW8" s="538"/>
      <c r="RKX8" s="539"/>
      <c r="RLF8" s="538"/>
      <c r="RLG8" s="539"/>
      <c r="RLO8" s="538"/>
      <c r="RLP8" s="539"/>
      <c r="RLX8" s="538"/>
      <c r="RLY8" s="539"/>
      <c r="RMG8" s="538"/>
      <c r="RMH8" s="539"/>
      <c r="RMP8" s="538"/>
      <c r="RMQ8" s="539"/>
      <c r="RMY8" s="538"/>
      <c r="RMZ8" s="539"/>
      <c r="RNH8" s="538"/>
      <c r="RNI8" s="539"/>
      <c r="RNQ8" s="538"/>
      <c r="RNR8" s="539"/>
      <c r="RNZ8" s="538"/>
      <c r="ROA8" s="539"/>
      <c r="ROI8" s="538"/>
      <c r="ROJ8" s="539"/>
      <c r="ROR8" s="538"/>
      <c r="ROS8" s="539"/>
      <c r="RPA8" s="538"/>
      <c r="RPB8" s="539"/>
      <c r="RPJ8" s="538"/>
      <c r="RPK8" s="539"/>
      <c r="RPS8" s="538"/>
      <c r="RPT8" s="539"/>
      <c r="RQB8" s="538"/>
      <c r="RQC8" s="539"/>
      <c r="RQK8" s="538"/>
      <c r="RQL8" s="539"/>
      <c r="RQT8" s="538"/>
      <c r="RQU8" s="539"/>
      <c r="RRC8" s="538"/>
      <c r="RRD8" s="539"/>
      <c r="RRL8" s="538"/>
      <c r="RRM8" s="539"/>
      <c r="RRU8" s="538"/>
      <c r="RRV8" s="539"/>
      <c r="RSD8" s="538"/>
      <c r="RSE8" s="539"/>
      <c r="RSM8" s="538"/>
      <c r="RSN8" s="539"/>
      <c r="RSV8" s="538"/>
      <c r="RSW8" s="539"/>
      <c r="RTE8" s="538"/>
      <c r="RTF8" s="539"/>
      <c r="RTN8" s="538"/>
      <c r="RTO8" s="539"/>
      <c r="RTW8" s="538"/>
      <c r="RTX8" s="539"/>
      <c r="RUF8" s="538"/>
      <c r="RUG8" s="539"/>
      <c r="RUO8" s="538"/>
      <c r="RUP8" s="539"/>
      <c r="RUX8" s="538"/>
      <c r="RUY8" s="539"/>
      <c r="RVG8" s="538"/>
      <c r="RVH8" s="539"/>
      <c r="RVP8" s="538"/>
      <c r="RVQ8" s="539"/>
      <c r="RVY8" s="538"/>
      <c r="RVZ8" s="539"/>
      <c r="RWH8" s="538"/>
      <c r="RWI8" s="539"/>
      <c r="RWQ8" s="538"/>
      <c r="RWR8" s="539"/>
      <c r="RWZ8" s="538"/>
      <c r="RXA8" s="539"/>
      <c r="RXI8" s="538"/>
      <c r="RXJ8" s="539"/>
      <c r="RXR8" s="538"/>
      <c r="RXS8" s="539"/>
      <c r="RYA8" s="538"/>
      <c r="RYB8" s="539"/>
      <c r="RYJ8" s="538"/>
      <c r="RYK8" s="539"/>
      <c r="RYS8" s="538"/>
      <c r="RYT8" s="539"/>
      <c r="RZB8" s="538"/>
      <c r="RZC8" s="539"/>
      <c r="RZK8" s="538"/>
      <c r="RZL8" s="539"/>
      <c r="RZT8" s="538"/>
      <c r="RZU8" s="539"/>
      <c r="SAC8" s="538"/>
      <c r="SAD8" s="539"/>
      <c r="SAL8" s="538"/>
      <c r="SAM8" s="539"/>
      <c r="SAU8" s="538"/>
      <c r="SAV8" s="539"/>
      <c r="SBD8" s="538"/>
      <c r="SBE8" s="539"/>
      <c r="SBM8" s="538"/>
      <c r="SBN8" s="539"/>
      <c r="SBV8" s="538"/>
      <c r="SBW8" s="539"/>
      <c r="SCE8" s="538"/>
      <c r="SCF8" s="539"/>
      <c r="SCN8" s="538"/>
      <c r="SCO8" s="539"/>
      <c r="SCW8" s="538"/>
      <c r="SCX8" s="539"/>
      <c r="SDF8" s="538"/>
      <c r="SDG8" s="539"/>
      <c r="SDO8" s="538"/>
      <c r="SDP8" s="539"/>
      <c r="SDX8" s="538"/>
      <c r="SDY8" s="539"/>
      <c r="SEG8" s="538"/>
      <c r="SEH8" s="539"/>
      <c r="SEP8" s="538"/>
      <c r="SEQ8" s="539"/>
      <c r="SEY8" s="538"/>
      <c r="SEZ8" s="539"/>
      <c r="SFH8" s="538"/>
      <c r="SFI8" s="539"/>
      <c r="SFQ8" s="538"/>
      <c r="SFR8" s="539"/>
      <c r="SFZ8" s="538"/>
      <c r="SGA8" s="539"/>
      <c r="SGI8" s="538"/>
      <c r="SGJ8" s="539"/>
      <c r="SGR8" s="538"/>
      <c r="SGS8" s="539"/>
      <c r="SHA8" s="538"/>
      <c r="SHB8" s="539"/>
      <c r="SHJ8" s="538"/>
      <c r="SHK8" s="539"/>
      <c r="SHS8" s="538"/>
      <c r="SHT8" s="539"/>
      <c r="SIB8" s="538"/>
      <c r="SIC8" s="539"/>
      <c r="SIK8" s="538"/>
      <c r="SIL8" s="539"/>
      <c r="SIT8" s="538"/>
      <c r="SIU8" s="539"/>
      <c r="SJC8" s="538"/>
      <c r="SJD8" s="539"/>
      <c r="SJL8" s="538"/>
      <c r="SJM8" s="539"/>
      <c r="SJU8" s="538"/>
      <c r="SJV8" s="539"/>
      <c r="SKD8" s="538"/>
      <c r="SKE8" s="539"/>
      <c r="SKM8" s="538"/>
      <c r="SKN8" s="539"/>
      <c r="SKV8" s="538"/>
      <c r="SKW8" s="539"/>
      <c r="SLE8" s="538"/>
      <c r="SLF8" s="539"/>
      <c r="SLN8" s="538"/>
      <c r="SLO8" s="539"/>
      <c r="SLW8" s="538"/>
      <c r="SLX8" s="539"/>
      <c r="SMF8" s="538"/>
      <c r="SMG8" s="539"/>
      <c r="SMO8" s="538"/>
      <c r="SMP8" s="539"/>
      <c r="SMX8" s="538"/>
      <c r="SMY8" s="539"/>
      <c r="SNG8" s="538"/>
      <c r="SNH8" s="539"/>
      <c r="SNP8" s="538"/>
      <c r="SNQ8" s="539"/>
      <c r="SNY8" s="538"/>
      <c r="SNZ8" s="539"/>
      <c r="SOH8" s="538"/>
      <c r="SOI8" s="539"/>
      <c r="SOQ8" s="538"/>
      <c r="SOR8" s="539"/>
      <c r="SOZ8" s="538"/>
      <c r="SPA8" s="539"/>
      <c r="SPI8" s="538"/>
      <c r="SPJ8" s="539"/>
      <c r="SPR8" s="538"/>
      <c r="SPS8" s="539"/>
      <c r="SQA8" s="538"/>
      <c r="SQB8" s="539"/>
      <c r="SQJ8" s="538"/>
      <c r="SQK8" s="539"/>
      <c r="SQS8" s="538"/>
      <c r="SQT8" s="539"/>
      <c r="SRB8" s="538"/>
      <c r="SRC8" s="539"/>
      <c r="SRK8" s="538"/>
      <c r="SRL8" s="539"/>
      <c r="SRT8" s="538"/>
      <c r="SRU8" s="539"/>
      <c r="SSC8" s="538"/>
      <c r="SSD8" s="539"/>
      <c r="SSL8" s="538"/>
      <c r="SSM8" s="539"/>
      <c r="SSU8" s="538"/>
      <c r="SSV8" s="539"/>
      <c r="STD8" s="538"/>
      <c r="STE8" s="539"/>
      <c r="STM8" s="538"/>
      <c r="STN8" s="539"/>
      <c r="STV8" s="538"/>
      <c r="STW8" s="539"/>
      <c r="SUE8" s="538"/>
      <c r="SUF8" s="539"/>
      <c r="SUN8" s="538"/>
      <c r="SUO8" s="539"/>
      <c r="SUW8" s="538"/>
      <c r="SUX8" s="539"/>
      <c r="SVF8" s="538"/>
      <c r="SVG8" s="539"/>
      <c r="SVO8" s="538"/>
      <c r="SVP8" s="539"/>
      <c r="SVX8" s="538"/>
      <c r="SVY8" s="539"/>
      <c r="SWG8" s="538"/>
      <c r="SWH8" s="539"/>
      <c r="SWP8" s="538"/>
      <c r="SWQ8" s="539"/>
      <c r="SWY8" s="538"/>
      <c r="SWZ8" s="539"/>
      <c r="SXH8" s="538"/>
      <c r="SXI8" s="539"/>
      <c r="SXQ8" s="538"/>
      <c r="SXR8" s="539"/>
      <c r="SXZ8" s="538"/>
      <c r="SYA8" s="539"/>
      <c r="SYI8" s="538"/>
      <c r="SYJ8" s="539"/>
      <c r="SYR8" s="538"/>
      <c r="SYS8" s="539"/>
      <c r="SZA8" s="538"/>
      <c r="SZB8" s="539"/>
      <c r="SZJ8" s="538"/>
      <c r="SZK8" s="539"/>
      <c r="SZS8" s="538"/>
      <c r="SZT8" s="539"/>
      <c r="TAB8" s="538"/>
      <c r="TAC8" s="539"/>
      <c r="TAK8" s="538"/>
      <c r="TAL8" s="539"/>
      <c r="TAT8" s="538"/>
      <c r="TAU8" s="539"/>
      <c r="TBC8" s="538"/>
      <c r="TBD8" s="539"/>
      <c r="TBL8" s="538"/>
      <c r="TBM8" s="539"/>
      <c r="TBU8" s="538"/>
      <c r="TBV8" s="539"/>
      <c r="TCD8" s="538"/>
      <c r="TCE8" s="539"/>
      <c r="TCM8" s="538"/>
      <c r="TCN8" s="539"/>
      <c r="TCV8" s="538"/>
      <c r="TCW8" s="539"/>
      <c r="TDE8" s="538"/>
      <c r="TDF8" s="539"/>
      <c r="TDN8" s="538"/>
      <c r="TDO8" s="539"/>
      <c r="TDW8" s="538"/>
      <c r="TDX8" s="539"/>
      <c r="TEF8" s="538"/>
      <c r="TEG8" s="539"/>
      <c r="TEO8" s="538"/>
      <c r="TEP8" s="539"/>
      <c r="TEX8" s="538"/>
      <c r="TEY8" s="539"/>
      <c r="TFG8" s="538"/>
      <c r="TFH8" s="539"/>
      <c r="TFP8" s="538"/>
      <c r="TFQ8" s="539"/>
      <c r="TFY8" s="538"/>
      <c r="TFZ8" s="539"/>
      <c r="TGH8" s="538"/>
      <c r="TGI8" s="539"/>
      <c r="TGQ8" s="538"/>
      <c r="TGR8" s="539"/>
      <c r="TGZ8" s="538"/>
      <c r="THA8" s="539"/>
      <c r="THI8" s="538"/>
      <c r="THJ8" s="539"/>
      <c r="THR8" s="538"/>
      <c r="THS8" s="539"/>
      <c r="TIA8" s="538"/>
      <c r="TIB8" s="539"/>
      <c r="TIJ8" s="538"/>
      <c r="TIK8" s="539"/>
      <c r="TIS8" s="538"/>
      <c r="TIT8" s="539"/>
      <c r="TJB8" s="538"/>
      <c r="TJC8" s="539"/>
      <c r="TJK8" s="538"/>
      <c r="TJL8" s="539"/>
      <c r="TJT8" s="538"/>
      <c r="TJU8" s="539"/>
      <c r="TKC8" s="538"/>
      <c r="TKD8" s="539"/>
      <c r="TKL8" s="538"/>
      <c r="TKM8" s="539"/>
      <c r="TKU8" s="538"/>
      <c r="TKV8" s="539"/>
      <c r="TLD8" s="538"/>
      <c r="TLE8" s="539"/>
      <c r="TLM8" s="538"/>
      <c r="TLN8" s="539"/>
      <c r="TLV8" s="538"/>
      <c r="TLW8" s="539"/>
      <c r="TME8" s="538"/>
      <c r="TMF8" s="539"/>
      <c r="TMN8" s="538"/>
      <c r="TMO8" s="539"/>
      <c r="TMW8" s="538"/>
      <c r="TMX8" s="539"/>
      <c r="TNF8" s="538"/>
      <c r="TNG8" s="539"/>
      <c r="TNO8" s="538"/>
      <c r="TNP8" s="539"/>
      <c r="TNX8" s="538"/>
      <c r="TNY8" s="539"/>
      <c r="TOG8" s="538"/>
      <c r="TOH8" s="539"/>
      <c r="TOP8" s="538"/>
      <c r="TOQ8" s="539"/>
      <c r="TOY8" s="538"/>
      <c r="TOZ8" s="539"/>
      <c r="TPH8" s="538"/>
      <c r="TPI8" s="539"/>
      <c r="TPQ8" s="538"/>
      <c r="TPR8" s="539"/>
      <c r="TPZ8" s="538"/>
      <c r="TQA8" s="539"/>
      <c r="TQI8" s="538"/>
      <c r="TQJ8" s="539"/>
      <c r="TQR8" s="538"/>
      <c r="TQS8" s="539"/>
      <c r="TRA8" s="538"/>
      <c r="TRB8" s="539"/>
      <c r="TRJ8" s="538"/>
      <c r="TRK8" s="539"/>
      <c r="TRS8" s="538"/>
      <c r="TRT8" s="539"/>
      <c r="TSB8" s="538"/>
      <c r="TSC8" s="539"/>
      <c r="TSK8" s="538"/>
      <c r="TSL8" s="539"/>
      <c r="TST8" s="538"/>
      <c r="TSU8" s="539"/>
      <c r="TTC8" s="538"/>
      <c r="TTD8" s="539"/>
      <c r="TTL8" s="538"/>
      <c r="TTM8" s="539"/>
      <c r="TTU8" s="538"/>
      <c r="TTV8" s="539"/>
      <c r="TUD8" s="538"/>
      <c r="TUE8" s="539"/>
      <c r="TUM8" s="538"/>
      <c r="TUN8" s="539"/>
      <c r="TUV8" s="538"/>
      <c r="TUW8" s="539"/>
      <c r="TVE8" s="538"/>
      <c r="TVF8" s="539"/>
      <c r="TVN8" s="538"/>
      <c r="TVO8" s="539"/>
      <c r="TVW8" s="538"/>
      <c r="TVX8" s="539"/>
      <c r="TWF8" s="538"/>
      <c r="TWG8" s="539"/>
      <c r="TWO8" s="538"/>
      <c r="TWP8" s="539"/>
      <c r="TWX8" s="538"/>
      <c r="TWY8" s="539"/>
      <c r="TXG8" s="538"/>
      <c r="TXH8" s="539"/>
      <c r="TXP8" s="538"/>
      <c r="TXQ8" s="539"/>
      <c r="TXY8" s="538"/>
      <c r="TXZ8" s="539"/>
      <c r="TYH8" s="538"/>
      <c r="TYI8" s="539"/>
      <c r="TYQ8" s="538"/>
      <c r="TYR8" s="539"/>
      <c r="TYZ8" s="538"/>
      <c r="TZA8" s="539"/>
      <c r="TZI8" s="538"/>
      <c r="TZJ8" s="539"/>
      <c r="TZR8" s="538"/>
      <c r="TZS8" s="539"/>
      <c r="UAA8" s="538"/>
      <c r="UAB8" s="539"/>
      <c r="UAJ8" s="538"/>
      <c r="UAK8" s="539"/>
      <c r="UAS8" s="538"/>
      <c r="UAT8" s="539"/>
      <c r="UBB8" s="538"/>
      <c r="UBC8" s="539"/>
      <c r="UBK8" s="538"/>
      <c r="UBL8" s="539"/>
      <c r="UBT8" s="538"/>
      <c r="UBU8" s="539"/>
      <c r="UCC8" s="538"/>
      <c r="UCD8" s="539"/>
      <c r="UCL8" s="538"/>
      <c r="UCM8" s="539"/>
      <c r="UCU8" s="538"/>
      <c r="UCV8" s="539"/>
      <c r="UDD8" s="538"/>
      <c r="UDE8" s="539"/>
      <c r="UDM8" s="538"/>
      <c r="UDN8" s="539"/>
      <c r="UDV8" s="538"/>
      <c r="UDW8" s="539"/>
      <c r="UEE8" s="538"/>
      <c r="UEF8" s="539"/>
      <c r="UEN8" s="538"/>
      <c r="UEO8" s="539"/>
      <c r="UEW8" s="538"/>
      <c r="UEX8" s="539"/>
      <c r="UFF8" s="538"/>
      <c r="UFG8" s="539"/>
      <c r="UFO8" s="538"/>
      <c r="UFP8" s="539"/>
      <c r="UFX8" s="538"/>
      <c r="UFY8" s="539"/>
      <c r="UGG8" s="538"/>
      <c r="UGH8" s="539"/>
      <c r="UGP8" s="538"/>
      <c r="UGQ8" s="539"/>
      <c r="UGY8" s="538"/>
      <c r="UGZ8" s="539"/>
      <c r="UHH8" s="538"/>
      <c r="UHI8" s="539"/>
      <c r="UHQ8" s="538"/>
      <c r="UHR8" s="539"/>
      <c r="UHZ8" s="538"/>
      <c r="UIA8" s="539"/>
      <c r="UII8" s="538"/>
      <c r="UIJ8" s="539"/>
      <c r="UIR8" s="538"/>
      <c r="UIS8" s="539"/>
      <c r="UJA8" s="538"/>
      <c r="UJB8" s="539"/>
      <c r="UJJ8" s="538"/>
      <c r="UJK8" s="539"/>
      <c r="UJS8" s="538"/>
      <c r="UJT8" s="539"/>
      <c r="UKB8" s="538"/>
      <c r="UKC8" s="539"/>
      <c r="UKK8" s="538"/>
      <c r="UKL8" s="539"/>
      <c r="UKT8" s="538"/>
      <c r="UKU8" s="539"/>
      <c r="ULC8" s="538"/>
      <c r="ULD8" s="539"/>
      <c r="ULL8" s="538"/>
      <c r="ULM8" s="539"/>
      <c r="ULU8" s="538"/>
      <c r="ULV8" s="539"/>
      <c r="UMD8" s="538"/>
      <c r="UME8" s="539"/>
      <c r="UMM8" s="538"/>
      <c r="UMN8" s="539"/>
      <c r="UMV8" s="538"/>
      <c r="UMW8" s="539"/>
      <c r="UNE8" s="538"/>
      <c r="UNF8" s="539"/>
      <c r="UNN8" s="538"/>
      <c r="UNO8" s="539"/>
      <c r="UNW8" s="538"/>
      <c r="UNX8" s="539"/>
      <c r="UOF8" s="538"/>
      <c r="UOG8" s="539"/>
      <c r="UOO8" s="538"/>
      <c r="UOP8" s="539"/>
      <c r="UOX8" s="538"/>
      <c r="UOY8" s="539"/>
      <c r="UPG8" s="538"/>
      <c r="UPH8" s="539"/>
      <c r="UPP8" s="538"/>
      <c r="UPQ8" s="539"/>
      <c r="UPY8" s="538"/>
      <c r="UPZ8" s="539"/>
      <c r="UQH8" s="538"/>
      <c r="UQI8" s="539"/>
      <c r="UQQ8" s="538"/>
      <c r="UQR8" s="539"/>
      <c r="UQZ8" s="538"/>
      <c r="URA8" s="539"/>
      <c r="URI8" s="538"/>
      <c r="URJ8" s="539"/>
      <c r="URR8" s="538"/>
      <c r="URS8" s="539"/>
      <c r="USA8" s="538"/>
      <c r="USB8" s="539"/>
      <c r="USJ8" s="538"/>
      <c r="USK8" s="539"/>
      <c r="USS8" s="538"/>
      <c r="UST8" s="539"/>
      <c r="UTB8" s="538"/>
      <c r="UTC8" s="539"/>
      <c r="UTK8" s="538"/>
      <c r="UTL8" s="539"/>
      <c r="UTT8" s="538"/>
      <c r="UTU8" s="539"/>
      <c r="UUC8" s="538"/>
      <c r="UUD8" s="539"/>
      <c r="UUL8" s="538"/>
      <c r="UUM8" s="539"/>
      <c r="UUU8" s="538"/>
      <c r="UUV8" s="539"/>
      <c r="UVD8" s="538"/>
      <c r="UVE8" s="539"/>
      <c r="UVM8" s="538"/>
      <c r="UVN8" s="539"/>
      <c r="UVV8" s="538"/>
      <c r="UVW8" s="539"/>
      <c r="UWE8" s="538"/>
      <c r="UWF8" s="539"/>
      <c r="UWN8" s="538"/>
      <c r="UWO8" s="539"/>
      <c r="UWW8" s="538"/>
      <c r="UWX8" s="539"/>
      <c r="UXF8" s="538"/>
      <c r="UXG8" s="539"/>
      <c r="UXO8" s="538"/>
      <c r="UXP8" s="539"/>
      <c r="UXX8" s="538"/>
      <c r="UXY8" s="539"/>
      <c r="UYG8" s="538"/>
      <c r="UYH8" s="539"/>
      <c r="UYP8" s="538"/>
      <c r="UYQ8" s="539"/>
      <c r="UYY8" s="538"/>
      <c r="UYZ8" s="539"/>
      <c r="UZH8" s="538"/>
      <c r="UZI8" s="539"/>
      <c r="UZQ8" s="538"/>
      <c r="UZR8" s="539"/>
      <c r="UZZ8" s="538"/>
      <c r="VAA8" s="539"/>
      <c r="VAI8" s="538"/>
      <c r="VAJ8" s="539"/>
      <c r="VAR8" s="538"/>
      <c r="VAS8" s="539"/>
      <c r="VBA8" s="538"/>
      <c r="VBB8" s="539"/>
      <c r="VBJ8" s="538"/>
      <c r="VBK8" s="539"/>
      <c r="VBS8" s="538"/>
      <c r="VBT8" s="539"/>
      <c r="VCB8" s="538"/>
      <c r="VCC8" s="539"/>
      <c r="VCK8" s="538"/>
      <c r="VCL8" s="539"/>
      <c r="VCT8" s="538"/>
      <c r="VCU8" s="539"/>
      <c r="VDC8" s="538"/>
      <c r="VDD8" s="539"/>
      <c r="VDL8" s="538"/>
      <c r="VDM8" s="539"/>
      <c r="VDU8" s="538"/>
      <c r="VDV8" s="539"/>
      <c r="VED8" s="538"/>
      <c r="VEE8" s="539"/>
      <c r="VEM8" s="538"/>
      <c r="VEN8" s="539"/>
      <c r="VEV8" s="538"/>
      <c r="VEW8" s="539"/>
      <c r="VFE8" s="538"/>
      <c r="VFF8" s="539"/>
      <c r="VFN8" s="538"/>
      <c r="VFO8" s="539"/>
      <c r="VFW8" s="538"/>
      <c r="VFX8" s="539"/>
      <c r="VGF8" s="538"/>
      <c r="VGG8" s="539"/>
      <c r="VGO8" s="538"/>
      <c r="VGP8" s="539"/>
      <c r="VGX8" s="538"/>
      <c r="VGY8" s="539"/>
      <c r="VHG8" s="538"/>
      <c r="VHH8" s="539"/>
      <c r="VHP8" s="538"/>
      <c r="VHQ8" s="539"/>
      <c r="VHY8" s="538"/>
      <c r="VHZ8" s="539"/>
      <c r="VIH8" s="538"/>
      <c r="VII8" s="539"/>
      <c r="VIQ8" s="538"/>
      <c r="VIR8" s="539"/>
      <c r="VIZ8" s="538"/>
      <c r="VJA8" s="539"/>
      <c r="VJI8" s="538"/>
      <c r="VJJ8" s="539"/>
      <c r="VJR8" s="538"/>
      <c r="VJS8" s="539"/>
      <c r="VKA8" s="538"/>
      <c r="VKB8" s="539"/>
      <c r="VKJ8" s="538"/>
      <c r="VKK8" s="539"/>
      <c r="VKS8" s="538"/>
      <c r="VKT8" s="539"/>
      <c r="VLB8" s="538"/>
      <c r="VLC8" s="539"/>
      <c r="VLK8" s="538"/>
      <c r="VLL8" s="539"/>
      <c r="VLT8" s="538"/>
      <c r="VLU8" s="539"/>
      <c r="VMC8" s="538"/>
      <c r="VMD8" s="539"/>
      <c r="VML8" s="538"/>
      <c r="VMM8" s="539"/>
      <c r="VMU8" s="538"/>
      <c r="VMV8" s="539"/>
      <c r="VND8" s="538"/>
      <c r="VNE8" s="539"/>
      <c r="VNM8" s="538"/>
      <c r="VNN8" s="539"/>
      <c r="VNV8" s="538"/>
      <c r="VNW8" s="539"/>
      <c r="VOE8" s="538"/>
      <c r="VOF8" s="539"/>
      <c r="VON8" s="538"/>
      <c r="VOO8" s="539"/>
      <c r="VOW8" s="538"/>
      <c r="VOX8" s="539"/>
      <c r="VPF8" s="538"/>
      <c r="VPG8" s="539"/>
      <c r="VPO8" s="538"/>
      <c r="VPP8" s="539"/>
      <c r="VPX8" s="538"/>
      <c r="VPY8" s="539"/>
      <c r="VQG8" s="538"/>
      <c r="VQH8" s="539"/>
      <c r="VQP8" s="538"/>
      <c r="VQQ8" s="539"/>
      <c r="VQY8" s="538"/>
      <c r="VQZ8" s="539"/>
      <c r="VRH8" s="538"/>
      <c r="VRI8" s="539"/>
      <c r="VRQ8" s="538"/>
      <c r="VRR8" s="539"/>
      <c r="VRZ8" s="538"/>
      <c r="VSA8" s="539"/>
      <c r="VSI8" s="538"/>
      <c r="VSJ8" s="539"/>
      <c r="VSR8" s="538"/>
      <c r="VSS8" s="539"/>
      <c r="VTA8" s="538"/>
      <c r="VTB8" s="539"/>
      <c r="VTJ8" s="538"/>
      <c r="VTK8" s="539"/>
      <c r="VTS8" s="538"/>
      <c r="VTT8" s="539"/>
      <c r="VUB8" s="538"/>
      <c r="VUC8" s="539"/>
      <c r="VUK8" s="538"/>
      <c r="VUL8" s="539"/>
      <c r="VUT8" s="538"/>
      <c r="VUU8" s="539"/>
      <c r="VVC8" s="538"/>
      <c r="VVD8" s="539"/>
      <c r="VVL8" s="538"/>
      <c r="VVM8" s="539"/>
      <c r="VVU8" s="538"/>
      <c r="VVV8" s="539"/>
      <c r="VWD8" s="538"/>
      <c r="VWE8" s="539"/>
      <c r="VWM8" s="538"/>
      <c r="VWN8" s="539"/>
      <c r="VWV8" s="538"/>
      <c r="VWW8" s="539"/>
      <c r="VXE8" s="538"/>
      <c r="VXF8" s="539"/>
      <c r="VXN8" s="538"/>
      <c r="VXO8" s="539"/>
      <c r="VXW8" s="538"/>
      <c r="VXX8" s="539"/>
      <c r="VYF8" s="538"/>
      <c r="VYG8" s="539"/>
      <c r="VYO8" s="538"/>
      <c r="VYP8" s="539"/>
      <c r="VYX8" s="538"/>
      <c r="VYY8" s="539"/>
      <c r="VZG8" s="538"/>
      <c r="VZH8" s="539"/>
      <c r="VZP8" s="538"/>
      <c r="VZQ8" s="539"/>
      <c r="VZY8" s="538"/>
      <c r="VZZ8" s="539"/>
      <c r="WAH8" s="538"/>
      <c r="WAI8" s="539"/>
      <c r="WAQ8" s="538"/>
      <c r="WAR8" s="539"/>
      <c r="WAZ8" s="538"/>
      <c r="WBA8" s="539"/>
      <c r="WBI8" s="538"/>
      <c r="WBJ8" s="539"/>
      <c r="WBR8" s="538"/>
      <c r="WBS8" s="539"/>
      <c r="WCA8" s="538"/>
      <c r="WCB8" s="539"/>
      <c r="WCJ8" s="538"/>
      <c r="WCK8" s="539"/>
      <c r="WCS8" s="538"/>
      <c r="WCT8" s="539"/>
      <c r="WDB8" s="538"/>
      <c r="WDC8" s="539"/>
      <c r="WDK8" s="538"/>
      <c r="WDL8" s="539"/>
      <c r="WDT8" s="538"/>
      <c r="WDU8" s="539"/>
      <c r="WEC8" s="538"/>
      <c r="WED8" s="539"/>
      <c r="WEL8" s="538"/>
      <c r="WEM8" s="539"/>
      <c r="WEU8" s="538"/>
      <c r="WEV8" s="539"/>
      <c r="WFD8" s="538"/>
      <c r="WFE8" s="539"/>
      <c r="WFM8" s="538"/>
      <c r="WFN8" s="539"/>
      <c r="WFV8" s="538"/>
      <c r="WFW8" s="539"/>
      <c r="WGE8" s="538"/>
      <c r="WGF8" s="539"/>
      <c r="WGN8" s="538"/>
      <c r="WGO8" s="539"/>
      <c r="WGW8" s="538"/>
      <c r="WGX8" s="539"/>
      <c r="WHF8" s="538"/>
      <c r="WHG8" s="539"/>
      <c r="WHO8" s="538"/>
      <c r="WHP8" s="539"/>
      <c r="WHX8" s="538"/>
      <c r="WHY8" s="539"/>
      <c r="WIG8" s="538"/>
      <c r="WIH8" s="539"/>
      <c r="WIP8" s="538"/>
      <c r="WIQ8" s="539"/>
      <c r="WIY8" s="538"/>
      <c r="WIZ8" s="539"/>
      <c r="WJH8" s="538"/>
      <c r="WJI8" s="539"/>
      <c r="WJQ8" s="538"/>
      <c r="WJR8" s="539"/>
      <c r="WJZ8" s="538"/>
      <c r="WKA8" s="539"/>
      <c r="WKI8" s="538"/>
      <c r="WKJ8" s="539"/>
      <c r="WKR8" s="538"/>
      <c r="WKS8" s="539"/>
      <c r="WLA8" s="538"/>
      <c r="WLB8" s="539"/>
      <c r="WLJ8" s="538"/>
      <c r="WLK8" s="539"/>
      <c r="WLS8" s="538"/>
      <c r="WLT8" s="539"/>
      <c r="WMB8" s="538"/>
      <c r="WMC8" s="539"/>
      <c r="WMK8" s="538"/>
      <c r="WML8" s="539"/>
      <c r="WMT8" s="538"/>
      <c r="WMU8" s="539"/>
      <c r="WNC8" s="538"/>
      <c r="WND8" s="539"/>
      <c r="WNL8" s="538"/>
      <c r="WNM8" s="539"/>
      <c r="WNU8" s="538"/>
      <c r="WNV8" s="539"/>
      <c r="WOD8" s="538"/>
      <c r="WOE8" s="539"/>
      <c r="WOM8" s="538"/>
      <c r="WON8" s="539"/>
      <c r="WOV8" s="538"/>
      <c r="WOW8" s="539"/>
      <c r="WPE8" s="538"/>
      <c r="WPF8" s="539"/>
      <c r="WPN8" s="538"/>
      <c r="WPO8" s="539"/>
      <c r="WPW8" s="538"/>
      <c r="WPX8" s="539"/>
      <c r="WQF8" s="538"/>
      <c r="WQG8" s="539"/>
      <c r="WQO8" s="538"/>
      <c r="WQP8" s="539"/>
      <c r="WQX8" s="538"/>
      <c r="WQY8" s="539"/>
      <c r="WRG8" s="538"/>
      <c r="WRH8" s="539"/>
      <c r="WRP8" s="538"/>
      <c r="WRQ8" s="539"/>
      <c r="WRY8" s="538"/>
      <c r="WRZ8" s="539"/>
      <c r="WSH8" s="538"/>
      <c r="WSI8" s="539"/>
      <c r="WSQ8" s="538"/>
      <c r="WSR8" s="539"/>
      <c r="WSZ8" s="538"/>
      <c r="WTA8" s="539"/>
      <c r="WTI8" s="538"/>
      <c r="WTJ8" s="539"/>
      <c r="WTR8" s="538"/>
      <c r="WTS8" s="539"/>
      <c r="WUA8" s="538"/>
      <c r="WUB8" s="539"/>
      <c r="WUJ8" s="538"/>
      <c r="WUK8" s="539"/>
      <c r="WUS8" s="538"/>
      <c r="WUT8" s="539"/>
      <c r="WVB8" s="538"/>
      <c r="WVC8" s="539"/>
      <c r="WVK8" s="538"/>
      <c r="WVL8" s="539"/>
      <c r="WVT8" s="538"/>
      <c r="WVU8" s="539"/>
      <c r="WWC8" s="538"/>
      <c r="WWD8" s="539"/>
      <c r="WWL8" s="538"/>
      <c r="WWM8" s="539"/>
      <c r="WWU8" s="538"/>
      <c r="WWV8" s="539"/>
      <c r="WXD8" s="538"/>
      <c r="WXE8" s="539"/>
      <c r="WXM8" s="538"/>
      <c r="WXN8" s="539"/>
      <c r="WXV8" s="538"/>
      <c r="WXW8" s="539"/>
      <c r="WYE8" s="538"/>
      <c r="WYF8" s="539"/>
      <c r="WYN8" s="538"/>
      <c r="WYO8" s="539"/>
      <c r="WYW8" s="538"/>
      <c r="WYX8" s="539"/>
      <c r="WZF8" s="538"/>
      <c r="WZG8" s="539"/>
      <c r="WZO8" s="538"/>
      <c r="WZP8" s="539"/>
      <c r="WZX8" s="538"/>
      <c r="WZY8" s="539"/>
      <c r="XAG8" s="538"/>
      <c r="XAH8" s="539"/>
      <c r="XAP8" s="538"/>
      <c r="XAQ8" s="539"/>
      <c r="XAY8" s="538"/>
      <c r="XAZ8" s="539"/>
      <c r="XBH8" s="538"/>
      <c r="XBI8" s="539"/>
      <c r="XBQ8" s="538"/>
      <c r="XBR8" s="539"/>
      <c r="XBZ8" s="538"/>
      <c r="XCA8" s="539"/>
      <c r="XCI8" s="538"/>
      <c r="XCJ8" s="539"/>
      <c r="XCR8" s="538"/>
      <c r="XCS8" s="539"/>
      <c r="XDA8" s="538"/>
      <c r="XDB8" s="539"/>
      <c r="XDJ8" s="538"/>
      <c r="XDK8" s="539"/>
      <c r="XDS8" s="538"/>
      <c r="XDT8" s="539"/>
      <c r="XEB8" s="538"/>
      <c r="XEC8" s="539"/>
      <c r="XEK8" s="538"/>
      <c r="XEL8" s="539"/>
      <c r="XET8" s="538"/>
      <c r="XEU8" s="539"/>
      <c r="XFC8" s="538"/>
      <c r="XFD8" s="539"/>
    </row>
    <row r="10" spans="1:1021 1029:2047 2055:4090 4098:5116 5124:6142 6150:7168 7176:8185 8193:9211 9219:10237 10245:11263 11271:13306 13314:14332 14340:15358 15366:16384" s="545" customFormat="1" ht="18" customHeight="1">
      <c r="A10" s="542" t="s">
        <v>534</v>
      </c>
      <c r="B10" s="543"/>
      <c r="C10" s="543"/>
      <c r="D10" s="543"/>
      <c r="E10" s="544"/>
      <c r="F10" s="544"/>
      <c r="G10" s="544"/>
      <c r="H10" s="544"/>
      <c r="I10" s="544"/>
      <c r="J10" s="544"/>
      <c r="K10" s="544"/>
    </row>
    <row r="11" spans="1:1021 1029:2047 2055:4090 4098:5116 5124:6142 6150:7168 7176:8185 8193:9211 9219:10237 10245:11263 11271:13306 13314:14332 14340:15358 15366:16384" ht="36" customHeight="1">
      <c r="A11" s="538" t="s">
        <v>521</v>
      </c>
      <c r="B11" s="539" t="s">
        <v>530</v>
      </c>
      <c r="C11" s="539" t="s">
        <v>624</v>
      </c>
      <c r="D11" s="539" t="s">
        <v>624</v>
      </c>
      <c r="E11" s="540" t="s">
        <v>531</v>
      </c>
      <c r="F11" s="540" t="s">
        <v>531</v>
      </c>
      <c r="G11" s="540" t="s">
        <v>531</v>
      </c>
      <c r="H11" s="540" t="s">
        <v>531</v>
      </c>
      <c r="I11" s="540" t="s">
        <v>531</v>
      </c>
      <c r="J11" s="540" t="s">
        <v>531</v>
      </c>
      <c r="K11" s="540" t="s">
        <v>531</v>
      </c>
    </row>
    <row r="12" spans="1:1021 1029:2047 2055:4090 4098:5116 5124:6142 6150:7168 7176:8185 8193:9211 9219:10237 10245:11263 11271:13306 13314:14332 14340:15358 15366:16384" s="537" customFormat="1" ht="36" customHeight="1">
      <c r="A12" s="538" t="s">
        <v>535</v>
      </c>
      <c r="B12" s="539" t="s">
        <v>536</v>
      </c>
      <c r="C12" s="539" t="s">
        <v>625</v>
      </c>
      <c r="D12" s="539" t="s">
        <v>537</v>
      </c>
      <c r="E12" s="540" t="s">
        <v>537</v>
      </c>
      <c r="F12" s="540" t="s">
        <v>537</v>
      </c>
      <c r="G12" s="540" t="s">
        <v>526</v>
      </c>
      <c r="H12" s="540" t="s">
        <v>526</v>
      </c>
      <c r="I12" s="540" t="s">
        <v>526</v>
      </c>
      <c r="J12" s="540" t="s">
        <v>538</v>
      </c>
      <c r="K12" s="540" t="s">
        <v>538</v>
      </c>
      <c r="L12" s="538"/>
      <c r="M12" s="539"/>
      <c r="U12" s="538"/>
      <c r="V12" s="539"/>
      <c r="AD12" s="538"/>
      <c r="AE12" s="539"/>
      <c r="AM12" s="538"/>
      <c r="AN12" s="539"/>
      <c r="AV12" s="538"/>
      <c r="AW12" s="539"/>
      <c r="BE12" s="538"/>
      <c r="BF12" s="539"/>
      <c r="BN12" s="538"/>
      <c r="BO12" s="539"/>
      <c r="BW12" s="538"/>
      <c r="BX12" s="539"/>
      <c r="CF12" s="538"/>
      <c r="CG12" s="539"/>
      <c r="CO12" s="538"/>
      <c r="CP12" s="539"/>
      <c r="CX12" s="538"/>
      <c r="CY12" s="539"/>
      <c r="DG12" s="538"/>
      <c r="DH12" s="539"/>
      <c r="DP12" s="538"/>
      <c r="DQ12" s="539"/>
      <c r="DY12" s="538"/>
      <c r="DZ12" s="539"/>
      <c r="EH12" s="538"/>
      <c r="EI12" s="539"/>
      <c r="EQ12" s="538"/>
      <c r="ER12" s="539"/>
      <c r="EZ12" s="538"/>
      <c r="FA12" s="539"/>
      <c r="FI12" s="538"/>
      <c r="FJ12" s="539"/>
      <c r="FR12" s="538"/>
      <c r="FS12" s="539"/>
      <c r="GA12" s="538"/>
      <c r="GB12" s="539"/>
      <c r="GJ12" s="538"/>
      <c r="GK12" s="539"/>
      <c r="GS12" s="538"/>
      <c r="GT12" s="539"/>
      <c r="HB12" s="538"/>
      <c r="HC12" s="539"/>
      <c r="HK12" s="538"/>
      <c r="HL12" s="539"/>
      <c r="HT12" s="538"/>
      <c r="HU12" s="539"/>
      <c r="IC12" s="538"/>
      <c r="ID12" s="539"/>
      <c r="IL12" s="538"/>
      <c r="IM12" s="539"/>
      <c r="IU12" s="538"/>
      <c r="IV12" s="539"/>
      <c r="JD12" s="538"/>
      <c r="JE12" s="539"/>
      <c r="JM12" s="538"/>
      <c r="JN12" s="539"/>
      <c r="JV12" s="538"/>
      <c r="JW12" s="539"/>
      <c r="KE12" s="538"/>
      <c r="KF12" s="539"/>
      <c r="KN12" s="538"/>
      <c r="KO12" s="539"/>
      <c r="KW12" s="538"/>
      <c r="KX12" s="539"/>
      <c r="LF12" s="538"/>
      <c r="LG12" s="539"/>
      <c r="LO12" s="538"/>
      <c r="LP12" s="539"/>
      <c r="LX12" s="538"/>
      <c r="LY12" s="539"/>
      <c r="MG12" s="538"/>
      <c r="MH12" s="539"/>
      <c r="MP12" s="538"/>
      <c r="MQ12" s="539"/>
      <c r="MY12" s="538"/>
      <c r="MZ12" s="539"/>
      <c r="NH12" s="538"/>
      <c r="NI12" s="539"/>
      <c r="NQ12" s="538"/>
      <c r="NR12" s="539"/>
      <c r="NZ12" s="538"/>
      <c r="OA12" s="539"/>
      <c r="OI12" s="538"/>
      <c r="OJ12" s="539"/>
      <c r="OR12" s="538"/>
      <c r="OS12" s="539"/>
      <c r="PA12" s="538"/>
      <c r="PB12" s="539"/>
      <c r="PJ12" s="538"/>
      <c r="PK12" s="539"/>
      <c r="PS12" s="538"/>
      <c r="PT12" s="539"/>
      <c r="QB12" s="538"/>
      <c r="QC12" s="539"/>
      <c r="QK12" s="538"/>
      <c r="QL12" s="539"/>
      <c r="QT12" s="538"/>
      <c r="QU12" s="539"/>
      <c r="RC12" s="538"/>
      <c r="RD12" s="539"/>
      <c r="RL12" s="538"/>
      <c r="RM12" s="539"/>
      <c r="RU12" s="538"/>
      <c r="RV12" s="539"/>
      <c r="SD12" s="538"/>
      <c r="SE12" s="539"/>
      <c r="SM12" s="538"/>
      <c r="SN12" s="539"/>
      <c r="SV12" s="538"/>
      <c r="SW12" s="539"/>
      <c r="TE12" s="538"/>
      <c r="TF12" s="539"/>
      <c r="TN12" s="538"/>
      <c r="TO12" s="539"/>
      <c r="TW12" s="538"/>
      <c r="TX12" s="539"/>
      <c r="UF12" s="538"/>
      <c r="UG12" s="539"/>
      <c r="UO12" s="538"/>
      <c r="UP12" s="539"/>
      <c r="UX12" s="538"/>
      <c r="UY12" s="539"/>
      <c r="VG12" s="538"/>
      <c r="VH12" s="539"/>
      <c r="VP12" s="538"/>
      <c r="VQ12" s="539"/>
      <c r="VY12" s="538"/>
      <c r="VZ12" s="539"/>
      <c r="WH12" s="538"/>
      <c r="WI12" s="539"/>
      <c r="WQ12" s="538"/>
      <c r="WR12" s="539"/>
      <c r="WZ12" s="538"/>
      <c r="XA12" s="539"/>
      <c r="XI12" s="538"/>
      <c r="XJ12" s="539"/>
      <c r="XR12" s="538"/>
      <c r="XS12" s="539"/>
      <c r="YA12" s="538"/>
      <c r="YB12" s="539"/>
      <c r="YJ12" s="538"/>
      <c r="YK12" s="539"/>
      <c r="YS12" s="538"/>
      <c r="YT12" s="539"/>
      <c r="ZB12" s="538"/>
      <c r="ZC12" s="539"/>
      <c r="ZK12" s="538"/>
      <c r="ZL12" s="539"/>
      <c r="ZT12" s="538"/>
      <c r="ZU12" s="539"/>
      <c r="AAC12" s="538"/>
      <c r="AAD12" s="539"/>
      <c r="AAL12" s="538"/>
      <c r="AAM12" s="539"/>
      <c r="AAU12" s="538"/>
      <c r="AAV12" s="539"/>
      <c r="ABD12" s="538"/>
      <c r="ABE12" s="539"/>
      <c r="ABM12" s="538"/>
      <c r="ABN12" s="539"/>
      <c r="ABV12" s="538"/>
      <c r="ABW12" s="539"/>
      <c r="ACE12" s="538"/>
      <c r="ACF12" s="539"/>
      <c r="ACN12" s="538"/>
      <c r="ACO12" s="539"/>
      <c r="ACW12" s="538"/>
      <c r="ACX12" s="539"/>
      <c r="ADF12" s="538"/>
      <c r="ADG12" s="539"/>
      <c r="ADO12" s="538"/>
      <c r="ADP12" s="539"/>
      <c r="ADX12" s="538"/>
      <c r="ADY12" s="539"/>
      <c r="AEG12" s="538"/>
      <c r="AEH12" s="539"/>
      <c r="AEP12" s="538"/>
      <c r="AEQ12" s="539"/>
      <c r="AEY12" s="538"/>
      <c r="AEZ12" s="539"/>
      <c r="AFH12" s="538"/>
      <c r="AFI12" s="539"/>
      <c r="AFQ12" s="538"/>
      <c r="AFR12" s="539"/>
      <c r="AFZ12" s="538"/>
      <c r="AGA12" s="539"/>
      <c r="AGI12" s="538"/>
      <c r="AGJ12" s="539"/>
      <c r="AGR12" s="538"/>
      <c r="AGS12" s="539"/>
      <c r="AHA12" s="538"/>
      <c r="AHB12" s="539"/>
      <c r="AHJ12" s="538"/>
      <c r="AHK12" s="539"/>
      <c r="AHS12" s="538"/>
      <c r="AHT12" s="539"/>
      <c r="AIB12" s="538"/>
      <c r="AIC12" s="539"/>
      <c r="AIK12" s="538"/>
      <c r="AIL12" s="539"/>
      <c r="AIT12" s="538"/>
      <c r="AIU12" s="539"/>
      <c r="AJC12" s="538"/>
      <c r="AJD12" s="539"/>
      <c r="AJL12" s="538"/>
      <c r="AJM12" s="539"/>
      <c r="AJU12" s="538"/>
      <c r="AJV12" s="539"/>
      <c r="AKD12" s="538"/>
      <c r="AKE12" s="539"/>
      <c r="AKM12" s="538"/>
      <c r="AKN12" s="539"/>
      <c r="AKV12" s="538"/>
      <c r="AKW12" s="539"/>
      <c r="ALE12" s="538"/>
      <c r="ALF12" s="539"/>
      <c r="ALN12" s="538"/>
      <c r="ALO12" s="539"/>
      <c r="ALW12" s="538"/>
      <c r="ALX12" s="539"/>
      <c r="AMF12" s="538"/>
      <c r="AMG12" s="539"/>
      <c r="AMO12" s="538"/>
      <c r="AMP12" s="539"/>
      <c r="AMX12" s="538"/>
      <c r="AMY12" s="539"/>
      <c r="ANG12" s="538"/>
      <c r="ANH12" s="539"/>
      <c r="ANP12" s="538"/>
      <c r="ANQ12" s="539"/>
      <c r="ANY12" s="538"/>
      <c r="ANZ12" s="539"/>
      <c r="AOH12" s="538"/>
      <c r="AOI12" s="539"/>
      <c r="AOQ12" s="538"/>
      <c r="AOR12" s="539"/>
      <c r="AOZ12" s="538"/>
      <c r="APA12" s="539"/>
      <c r="API12" s="538"/>
      <c r="APJ12" s="539"/>
      <c r="APR12" s="538"/>
      <c r="APS12" s="539"/>
      <c r="AQA12" s="538"/>
      <c r="AQB12" s="539"/>
      <c r="AQJ12" s="538"/>
      <c r="AQK12" s="539"/>
      <c r="AQS12" s="538"/>
      <c r="AQT12" s="539"/>
      <c r="ARB12" s="538"/>
      <c r="ARC12" s="539"/>
      <c r="ARK12" s="538"/>
      <c r="ARL12" s="539"/>
      <c r="ART12" s="538"/>
      <c r="ARU12" s="539"/>
      <c r="ASC12" s="538"/>
      <c r="ASD12" s="539"/>
      <c r="ASL12" s="538"/>
      <c r="ASM12" s="539"/>
      <c r="ASU12" s="538"/>
      <c r="ASV12" s="539"/>
      <c r="ATD12" s="538"/>
      <c r="ATE12" s="539"/>
      <c r="ATM12" s="538"/>
      <c r="ATN12" s="539"/>
      <c r="ATV12" s="538"/>
      <c r="ATW12" s="539"/>
      <c r="AUE12" s="538"/>
      <c r="AUF12" s="539"/>
      <c r="AUN12" s="538"/>
      <c r="AUO12" s="539"/>
      <c r="AUW12" s="538"/>
      <c r="AUX12" s="539"/>
      <c r="AVF12" s="538"/>
      <c r="AVG12" s="539"/>
      <c r="AVO12" s="538"/>
      <c r="AVP12" s="539"/>
      <c r="AVX12" s="538"/>
      <c r="AVY12" s="539"/>
      <c r="AWG12" s="538"/>
      <c r="AWH12" s="539"/>
      <c r="AWP12" s="538"/>
      <c r="AWQ12" s="539"/>
      <c r="AWY12" s="538"/>
      <c r="AWZ12" s="539"/>
      <c r="AXH12" s="538"/>
      <c r="AXI12" s="539"/>
      <c r="AXQ12" s="538"/>
      <c r="AXR12" s="539"/>
      <c r="AXZ12" s="538"/>
      <c r="AYA12" s="539"/>
      <c r="AYI12" s="538"/>
      <c r="AYJ12" s="539"/>
      <c r="AYR12" s="538"/>
      <c r="AYS12" s="539"/>
      <c r="AZA12" s="538"/>
      <c r="AZB12" s="539"/>
      <c r="AZJ12" s="538"/>
      <c r="AZK12" s="539"/>
      <c r="AZS12" s="538"/>
      <c r="AZT12" s="539"/>
      <c r="BAB12" s="538"/>
      <c r="BAC12" s="539"/>
      <c r="BAK12" s="538"/>
      <c r="BAL12" s="539"/>
      <c r="BAT12" s="538"/>
      <c r="BAU12" s="539"/>
      <c r="BBC12" s="538"/>
      <c r="BBD12" s="539"/>
      <c r="BBL12" s="538"/>
      <c r="BBM12" s="539"/>
      <c r="BBU12" s="538"/>
      <c r="BBV12" s="539"/>
      <c r="BCD12" s="538"/>
      <c r="BCE12" s="539"/>
      <c r="BCM12" s="538"/>
      <c r="BCN12" s="539"/>
      <c r="BCV12" s="538"/>
      <c r="BCW12" s="539"/>
      <c r="BDE12" s="538"/>
      <c r="BDF12" s="539"/>
      <c r="BDN12" s="538"/>
      <c r="BDO12" s="539"/>
      <c r="BDW12" s="538"/>
      <c r="BDX12" s="539"/>
      <c r="BEF12" s="538"/>
      <c r="BEG12" s="539"/>
      <c r="BEO12" s="538"/>
      <c r="BEP12" s="539"/>
      <c r="BEX12" s="538"/>
      <c r="BEY12" s="539"/>
      <c r="BFG12" s="538"/>
      <c r="BFH12" s="539"/>
      <c r="BFP12" s="538"/>
      <c r="BFQ12" s="539"/>
      <c r="BFY12" s="538"/>
      <c r="BFZ12" s="539"/>
      <c r="BGH12" s="538"/>
      <c r="BGI12" s="539"/>
      <c r="BGQ12" s="538"/>
      <c r="BGR12" s="539"/>
      <c r="BGZ12" s="538"/>
      <c r="BHA12" s="539"/>
      <c r="BHI12" s="538"/>
      <c r="BHJ12" s="539"/>
      <c r="BHR12" s="538"/>
      <c r="BHS12" s="539"/>
      <c r="BIA12" s="538"/>
      <c r="BIB12" s="539"/>
      <c r="BIJ12" s="538"/>
      <c r="BIK12" s="539"/>
      <c r="BIS12" s="538"/>
      <c r="BIT12" s="539"/>
      <c r="BJB12" s="538"/>
      <c r="BJC12" s="539"/>
      <c r="BJK12" s="538"/>
      <c r="BJL12" s="539"/>
      <c r="BJT12" s="538"/>
      <c r="BJU12" s="539"/>
      <c r="BKC12" s="538"/>
      <c r="BKD12" s="539"/>
      <c r="BKL12" s="538"/>
      <c r="BKM12" s="539"/>
      <c r="BKU12" s="538"/>
      <c r="BKV12" s="539"/>
      <c r="BLD12" s="538"/>
      <c r="BLE12" s="539"/>
      <c r="BLM12" s="538"/>
      <c r="BLN12" s="539"/>
      <c r="BLV12" s="538"/>
      <c r="BLW12" s="539"/>
      <c r="BME12" s="538"/>
      <c r="BMF12" s="539"/>
      <c r="BMN12" s="538"/>
      <c r="BMO12" s="539"/>
      <c r="BMW12" s="538"/>
      <c r="BMX12" s="539"/>
      <c r="BNF12" s="538"/>
      <c r="BNG12" s="539"/>
      <c r="BNO12" s="538"/>
      <c r="BNP12" s="539"/>
      <c r="BNX12" s="538"/>
      <c r="BNY12" s="539"/>
      <c r="BOG12" s="538"/>
      <c r="BOH12" s="539"/>
      <c r="BOP12" s="538"/>
      <c r="BOQ12" s="539"/>
      <c r="BOY12" s="538"/>
      <c r="BOZ12" s="539"/>
      <c r="BPH12" s="538"/>
      <c r="BPI12" s="539"/>
      <c r="BPQ12" s="538"/>
      <c r="BPR12" s="539"/>
      <c r="BPZ12" s="538"/>
      <c r="BQA12" s="539"/>
      <c r="BQI12" s="538"/>
      <c r="BQJ12" s="539"/>
      <c r="BQR12" s="538"/>
      <c r="BQS12" s="539"/>
      <c r="BRA12" s="538"/>
      <c r="BRB12" s="539"/>
      <c r="BRJ12" s="538"/>
      <c r="BRK12" s="539"/>
      <c r="BRS12" s="538"/>
      <c r="BRT12" s="539"/>
      <c r="BSB12" s="538"/>
      <c r="BSC12" s="539"/>
      <c r="BSK12" s="538"/>
      <c r="BSL12" s="539"/>
      <c r="BST12" s="538"/>
      <c r="BSU12" s="539"/>
      <c r="BTC12" s="538"/>
      <c r="BTD12" s="539"/>
      <c r="BTL12" s="538"/>
      <c r="BTM12" s="539"/>
      <c r="BTU12" s="538"/>
      <c r="BTV12" s="539"/>
      <c r="BUD12" s="538"/>
      <c r="BUE12" s="539"/>
      <c r="BUM12" s="538"/>
      <c r="BUN12" s="539"/>
      <c r="BUV12" s="538"/>
      <c r="BUW12" s="539"/>
      <c r="BVE12" s="538"/>
      <c r="BVF12" s="539"/>
      <c r="BVN12" s="538"/>
      <c r="BVO12" s="539"/>
      <c r="BVW12" s="538"/>
      <c r="BVX12" s="539"/>
      <c r="BWF12" s="538"/>
      <c r="BWG12" s="539"/>
      <c r="BWO12" s="538"/>
      <c r="BWP12" s="539"/>
      <c r="BWX12" s="538"/>
      <c r="BWY12" s="539"/>
      <c r="BXG12" s="538"/>
      <c r="BXH12" s="539"/>
      <c r="BXP12" s="538"/>
      <c r="BXQ12" s="539"/>
      <c r="BXY12" s="538"/>
      <c r="BXZ12" s="539"/>
      <c r="BYH12" s="538"/>
      <c r="BYI12" s="539"/>
      <c r="BYQ12" s="538"/>
      <c r="BYR12" s="539"/>
      <c r="BYZ12" s="538"/>
      <c r="BZA12" s="539"/>
      <c r="BZI12" s="538"/>
      <c r="BZJ12" s="539"/>
      <c r="BZR12" s="538"/>
      <c r="BZS12" s="539"/>
      <c r="CAA12" s="538"/>
      <c r="CAB12" s="539"/>
      <c r="CAJ12" s="538"/>
      <c r="CAK12" s="539"/>
      <c r="CAS12" s="538"/>
      <c r="CAT12" s="539"/>
      <c r="CBB12" s="538"/>
      <c r="CBC12" s="539"/>
      <c r="CBK12" s="538"/>
      <c r="CBL12" s="539"/>
      <c r="CBT12" s="538"/>
      <c r="CBU12" s="539"/>
      <c r="CCC12" s="538"/>
      <c r="CCD12" s="539"/>
      <c r="CCL12" s="538"/>
      <c r="CCM12" s="539"/>
      <c r="CCU12" s="538"/>
      <c r="CCV12" s="539"/>
      <c r="CDD12" s="538"/>
      <c r="CDE12" s="539"/>
      <c r="CDM12" s="538"/>
      <c r="CDN12" s="539"/>
      <c r="CDV12" s="538"/>
      <c r="CDW12" s="539"/>
      <c r="CEE12" s="538"/>
      <c r="CEF12" s="539"/>
      <c r="CEN12" s="538"/>
      <c r="CEO12" s="539"/>
      <c r="CEW12" s="538"/>
      <c r="CEX12" s="539"/>
      <c r="CFF12" s="538"/>
      <c r="CFG12" s="539"/>
      <c r="CFO12" s="538"/>
      <c r="CFP12" s="539"/>
      <c r="CFX12" s="538"/>
      <c r="CFY12" s="539"/>
      <c r="CGG12" s="538"/>
      <c r="CGH12" s="539"/>
      <c r="CGP12" s="538"/>
      <c r="CGQ12" s="539"/>
      <c r="CGY12" s="538"/>
      <c r="CGZ12" s="539"/>
      <c r="CHH12" s="538"/>
      <c r="CHI12" s="539"/>
      <c r="CHQ12" s="538"/>
      <c r="CHR12" s="539"/>
      <c r="CHZ12" s="538"/>
      <c r="CIA12" s="539"/>
      <c r="CII12" s="538"/>
      <c r="CIJ12" s="539"/>
      <c r="CIR12" s="538"/>
      <c r="CIS12" s="539"/>
      <c r="CJA12" s="538"/>
      <c r="CJB12" s="539"/>
      <c r="CJJ12" s="538"/>
      <c r="CJK12" s="539"/>
      <c r="CJS12" s="538"/>
      <c r="CJT12" s="539"/>
      <c r="CKB12" s="538"/>
      <c r="CKC12" s="539"/>
      <c r="CKK12" s="538"/>
      <c r="CKL12" s="539"/>
      <c r="CKT12" s="538"/>
      <c r="CKU12" s="539"/>
      <c r="CLC12" s="538"/>
      <c r="CLD12" s="539"/>
      <c r="CLL12" s="538"/>
      <c r="CLM12" s="539"/>
      <c r="CLU12" s="538"/>
      <c r="CLV12" s="539"/>
      <c r="CMD12" s="538"/>
      <c r="CME12" s="539"/>
      <c r="CMM12" s="538"/>
      <c r="CMN12" s="539"/>
      <c r="CMV12" s="538"/>
      <c r="CMW12" s="539"/>
      <c r="CNE12" s="538"/>
      <c r="CNF12" s="539"/>
      <c r="CNN12" s="538"/>
      <c r="CNO12" s="539"/>
      <c r="CNW12" s="538"/>
      <c r="CNX12" s="539"/>
      <c r="COF12" s="538"/>
      <c r="COG12" s="539"/>
      <c r="COO12" s="538"/>
      <c r="COP12" s="539"/>
      <c r="COX12" s="538"/>
      <c r="COY12" s="539"/>
      <c r="CPG12" s="538"/>
      <c r="CPH12" s="539"/>
      <c r="CPP12" s="538"/>
      <c r="CPQ12" s="539"/>
      <c r="CPY12" s="538"/>
      <c r="CPZ12" s="539"/>
      <c r="CQH12" s="538"/>
      <c r="CQI12" s="539"/>
      <c r="CQQ12" s="538"/>
      <c r="CQR12" s="539"/>
      <c r="CQZ12" s="538"/>
      <c r="CRA12" s="539"/>
      <c r="CRI12" s="538"/>
      <c r="CRJ12" s="539"/>
      <c r="CRR12" s="538"/>
      <c r="CRS12" s="539"/>
      <c r="CSA12" s="538"/>
      <c r="CSB12" s="539"/>
      <c r="CSJ12" s="538"/>
      <c r="CSK12" s="539"/>
      <c r="CSS12" s="538"/>
      <c r="CST12" s="539"/>
      <c r="CTB12" s="538"/>
      <c r="CTC12" s="539"/>
      <c r="CTK12" s="538"/>
      <c r="CTL12" s="539"/>
      <c r="CTT12" s="538"/>
      <c r="CTU12" s="539"/>
      <c r="CUC12" s="538"/>
      <c r="CUD12" s="539"/>
      <c r="CUL12" s="538"/>
      <c r="CUM12" s="539"/>
      <c r="CUU12" s="538"/>
      <c r="CUV12" s="539"/>
      <c r="CVD12" s="538"/>
      <c r="CVE12" s="539"/>
      <c r="CVM12" s="538"/>
      <c r="CVN12" s="539"/>
      <c r="CVV12" s="538"/>
      <c r="CVW12" s="539"/>
      <c r="CWE12" s="538"/>
      <c r="CWF12" s="539"/>
      <c r="CWN12" s="538"/>
      <c r="CWO12" s="539"/>
      <c r="CWW12" s="538"/>
      <c r="CWX12" s="539"/>
      <c r="CXF12" s="538"/>
      <c r="CXG12" s="539"/>
      <c r="CXO12" s="538"/>
      <c r="CXP12" s="539"/>
      <c r="CXX12" s="538"/>
      <c r="CXY12" s="539"/>
      <c r="CYG12" s="538"/>
      <c r="CYH12" s="539"/>
      <c r="CYP12" s="538"/>
      <c r="CYQ12" s="539"/>
      <c r="CYY12" s="538"/>
      <c r="CYZ12" s="539"/>
      <c r="CZH12" s="538"/>
      <c r="CZI12" s="539"/>
      <c r="CZQ12" s="538"/>
      <c r="CZR12" s="539"/>
      <c r="CZZ12" s="538"/>
      <c r="DAA12" s="539"/>
      <c r="DAI12" s="538"/>
      <c r="DAJ12" s="539"/>
      <c r="DAR12" s="538"/>
      <c r="DAS12" s="539"/>
      <c r="DBA12" s="538"/>
      <c r="DBB12" s="539"/>
      <c r="DBJ12" s="538"/>
      <c r="DBK12" s="539"/>
      <c r="DBS12" s="538"/>
      <c r="DBT12" s="539"/>
      <c r="DCB12" s="538"/>
      <c r="DCC12" s="539"/>
      <c r="DCK12" s="538"/>
      <c r="DCL12" s="539"/>
      <c r="DCT12" s="538"/>
      <c r="DCU12" s="539"/>
      <c r="DDC12" s="538"/>
      <c r="DDD12" s="539"/>
      <c r="DDL12" s="538"/>
      <c r="DDM12" s="539"/>
      <c r="DDU12" s="538"/>
      <c r="DDV12" s="539"/>
      <c r="DED12" s="538"/>
      <c r="DEE12" s="539"/>
      <c r="DEM12" s="538"/>
      <c r="DEN12" s="539"/>
      <c r="DEV12" s="538"/>
      <c r="DEW12" s="539"/>
      <c r="DFE12" s="538"/>
      <c r="DFF12" s="539"/>
      <c r="DFN12" s="538"/>
      <c r="DFO12" s="539"/>
      <c r="DFW12" s="538"/>
      <c r="DFX12" s="539"/>
      <c r="DGF12" s="538"/>
      <c r="DGG12" s="539"/>
      <c r="DGO12" s="538"/>
      <c r="DGP12" s="539"/>
      <c r="DGX12" s="538"/>
      <c r="DGY12" s="539"/>
      <c r="DHG12" s="538"/>
      <c r="DHH12" s="539"/>
      <c r="DHP12" s="538"/>
      <c r="DHQ12" s="539"/>
      <c r="DHY12" s="538"/>
      <c r="DHZ12" s="539"/>
      <c r="DIH12" s="538"/>
      <c r="DII12" s="539"/>
      <c r="DIQ12" s="538"/>
      <c r="DIR12" s="539"/>
      <c r="DIZ12" s="538"/>
      <c r="DJA12" s="539"/>
      <c r="DJI12" s="538"/>
      <c r="DJJ12" s="539"/>
      <c r="DJR12" s="538"/>
      <c r="DJS12" s="539"/>
      <c r="DKA12" s="538"/>
      <c r="DKB12" s="539"/>
      <c r="DKJ12" s="538"/>
      <c r="DKK12" s="539"/>
      <c r="DKS12" s="538"/>
      <c r="DKT12" s="539"/>
      <c r="DLB12" s="538"/>
      <c r="DLC12" s="539"/>
      <c r="DLK12" s="538"/>
      <c r="DLL12" s="539"/>
      <c r="DLT12" s="538"/>
      <c r="DLU12" s="539"/>
      <c r="DMC12" s="538"/>
      <c r="DMD12" s="539"/>
      <c r="DML12" s="538"/>
      <c r="DMM12" s="539"/>
      <c r="DMU12" s="538"/>
      <c r="DMV12" s="539"/>
      <c r="DND12" s="538"/>
      <c r="DNE12" s="539"/>
      <c r="DNM12" s="538"/>
      <c r="DNN12" s="539"/>
      <c r="DNV12" s="538"/>
      <c r="DNW12" s="539"/>
      <c r="DOE12" s="538"/>
      <c r="DOF12" s="539"/>
      <c r="DON12" s="538"/>
      <c r="DOO12" s="539"/>
      <c r="DOW12" s="538"/>
      <c r="DOX12" s="539"/>
      <c r="DPF12" s="538"/>
      <c r="DPG12" s="539"/>
      <c r="DPO12" s="538"/>
      <c r="DPP12" s="539"/>
      <c r="DPX12" s="538"/>
      <c r="DPY12" s="539"/>
      <c r="DQG12" s="538"/>
      <c r="DQH12" s="539"/>
      <c r="DQP12" s="538"/>
      <c r="DQQ12" s="539"/>
      <c r="DQY12" s="538"/>
      <c r="DQZ12" s="539"/>
      <c r="DRH12" s="538"/>
      <c r="DRI12" s="539"/>
      <c r="DRQ12" s="538"/>
      <c r="DRR12" s="539"/>
      <c r="DRZ12" s="538"/>
      <c r="DSA12" s="539"/>
      <c r="DSI12" s="538"/>
      <c r="DSJ12" s="539"/>
      <c r="DSR12" s="538"/>
      <c r="DSS12" s="539"/>
      <c r="DTA12" s="538"/>
      <c r="DTB12" s="539"/>
      <c r="DTJ12" s="538"/>
      <c r="DTK12" s="539"/>
      <c r="DTS12" s="538"/>
      <c r="DTT12" s="539"/>
      <c r="DUB12" s="538"/>
      <c r="DUC12" s="539"/>
      <c r="DUK12" s="538"/>
      <c r="DUL12" s="539"/>
      <c r="DUT12" s="538"/>
      <c r="DUU12" s="539"/>
      <c r="DVC12" s="538"/>
      <c r="DVD12" s="539"/>
      <c r="DVL12" s="538"/>
      <c r="DVM12" s="539"/>
      <c r="DVU12" s="538"/>
      <c r="DVV12" s="539"/>
      <c r="DWD12" s="538"/>
      <c r="DWE12" s="539"/>
      <c r="DWM12" s="538"/>
      <c r="DWN12" s="539"/>
      <c r="DWV12" s="538"/>
      <c r="DWW12" s="539"/>
      <c r="DXE12" s="538"/>
      <c r="DXF12" s="539"/>
      <c r="DXN12" s="538"/>
      <c r="DXO12" s="539"/>
      <c r="DXW12" s="538"/>
      <c r="DXX12" s="539"/>
      <c r="DYF12" s="538"/>
      <c r="DYG12" s="539"/>
      <c r="DYO12" s="538"/>
      <c r="DYP12" s="539"/>
      <c r="DYX12" s="538"/>
      <c r="DYY12" s="539"/>
      <c r="DZG12" s="538"/>
      <c r="DZH12" s="539"/>
      <c r="DZP12" s="538"/>
      <c r="DZQ12" s="539"/>
      <c r="DZY12" s="538"/>
      <c r="DZZ12" s="539"/>
      <c r="EAH12" s="538"/>
      <c r="EAI12" s="539"/>
      <c r="EAQ12" s="538"/>
      <c r="EAR12" s="539"/>
      <c r="EAZ12" s="538"/>
      <c r="EBA12" s="539"/>
      <c r="EBI12" s="538"/>
      <c r="EBJ12" s="539"/>
      <c r="EBR12" s="538"/>
      <c r="EBS12" s="539"/>
      <c r="ECA12" s="538"/>
      <c r="ECB12" s="539"/>
      <c r="ECJ12" s="538"/>
      <c r="ECK12" s="539"/>
      <c r="ECS12" s="538"/>
      <c r="ECT12" s="539"/>
      <c r="EDB12" s="538"/>
      <c r="EDC12" s="539"/>
      <c r="EDK12" s="538"/>
      <c r="EDL12" s="539"/>
      <c r="EDT12" s="538"/>
      <c r="EDU12" s="539"/>
      <c r="EEC12" s="538"/>
      <c r="EED12" s="539"/>
      <c r="EEL12" s="538"/>
      <c r="EEM12" s="539"/>
      <c r="EEU12" s="538"/>
      <c r="EEV12" s="539"/>
      <c r="EFD12" s="538"/>
      <c r="EFE12" s="539"/>
      <c r="EFM12" s="538"/>
      <c r="EFN12" s="539"/>
      <c r="EFV12" s="538"/>
      <c r="EFW12" s="539"/>
      <c r="EGE12" s="538"/>
      <c r="EGF12" s="539"/>
      <c r="EGN12" s="538"/>
      <c r="EGO12" s="539"/>
      <c r="EGW12" s="538"/>
      <c r="EGX12" s="539"/>
      <c r="EHF12" s="538"/>
      <c r="EHG12" s="539"/>
      <c r="EHO12" s="538"/>
      <c r="EHP12" s="539"/>
      <c r="EHX12" s="538"/>
      <c r="EHY12" s="539"/>
      <c r="EIG12" s="538"/>
      <c r="EIH12" s="539"/>
      <c r="EIP12" s="538"/>
      <c r="EIQ12" s="539"/>
      <c r="EIY12" s="538"/>
      <c r="EIZ12" s="539"/>
      <c r="EJH12" s="538"/>
      <c r="EJI12" s="539"/>
      <c r="EJQ12" s="538"/>
      <c r="EJR12" s="539"/>
      <c r="EJZ12" s="538"/>
      <c r="EKA12" s="539"/>
      <c r="EKI12" s="538"/>
      <c r="EKJ12" s="539"/>
      <c r="EKR12" s="538"/>
      <c r="EKS12" s="539"/>
      <c r="ELA12" s="538"/>
      <c r="ELB12" s="539"/>
      <c r="ELJ12" s="538"/>
      <c r="ELK12" s="539"/>
      <c r="ELS12" s="538"/>
      <c r="ELT12" s="539"/>
      <c r="EMB12" s="538"/>
      <c r="EMC12" s="539"/>
      <c r="EMK12" s="538"/>
      <c r="EML12" s="539"/>
      <c r="EMT12" s="538"/>
      <c r="EMU12" s="539"/>
      <c r="ENC12" s="538"/>
      <c r="END12" s="539"/>
      <c r="ENL12" s="538"/>
      <c r="ENM12" s="539"/>
      <c r="ENU12" s="538"/>
      <c r="ENV12" s="539"/>
      <c r="EOD12" s="538"/>
      <c r="EOE12" s="539"/>
      <c r="EOM12" s="538"/>
      <c r="EON12" s="539"/>
      <c r="EOV12" s="538"/>
      <c r="EOW12" s="539"/>
      <c r="EPE12" s="538"/>
      <c r="EPF12" s="539"/>
      <c r="EPN12" s="538"/>
      <c r="EPO12" s="539"/>
      <c r="EPW12" s="538"/>
      <c r="EPX12" s="539"/>
      <c r="EQF12" s="538"/>
      <c r="EQG12" s="539"/>
      <c r="EQO12" s="538"/>
      <c r="EQP12" s="539"/>
      <c r="EQX12" s="538"/>
      <c r="EQY12" s="539"/>
      <c r="ERG12" s="538"/>
      <c r="ERH12" s="539"/>
      <c r="ERP12" s="538"/>
      <c r="ERQ12" s="539"/>
      <c r="ERY12" s="538"/>
      <c r="ERZ12" s="539"/>
      <c r="ESH12" s="538"/>
      <c r="ESI12" s="539"/>
      <c r="ESQ12" s="538"/>
      <c r="ESR12" s="539"/>
      <c r="ESZ12" s="538"/>
      <c r="ETA12" s="539"/>
      <c r="ETI12" s="538"/>
      <c r="ETJ12" s="539"/>
      <c r="ETR12" s="538"/>
      <c r="ETS12" s="539"/>
      <c r="EUA12" s="538"/>
      <c r="EUB12" s="539"/>
      <c r="EUJ12" s="538"/>
      <c r="EUK12" s="539"/>
      <c r="EUS12" s="538"/>
      <c r="EUT12" s="539"/>
      <c r="EVB12" s="538"/>
      <c r="EVC12" s="539"/>
      <c r="EVK12" s="538"/>
      <c r="EVL12" s="539"/>
      <c r="EVT12" s="538"/>
      <c r="EVU12" s="539"/>
      <c r="EWC12" s="538"/>
      <c r="EWD12" s="539"/>
      <c r="EWL12" s="538"/>
      <c r="EWM12" s="539"/>
      <c r="EWU12" s="538"/>
      <c r="EWV12" s="539"/>
      <c r="EXD12" s="538"/>
      <c r="EXE12" s="539"/>
      <c r="EXM12" s="538"/>
      <c r="EXN12" s="539"/>
      <c r="EXV12" s="538"/>
      <c r="EXW12" s="539"/>
      <c r="EYE12" s="538"/>
      <c r="EYF12" s="539"/>
      <c r="EYN12" s="538"/>
      <c r="EYO12" s="539"/>
      <c r="EYW12" s="538"/>
      <c r="EYX12" s="539"/>
      <c r="EZF12" s="538"/>
      <c r="EZG12" s="539"/>
      <c r="EZO12" s="538"/>
      <c r="EZP12" s="539"/>
      <c r="EZX12" s="538"/>
      <c r="EZY12" s="539"/>
      <c r="FAG12" s="538"/>
      <c r="FAH12" s="539"/>
      <c r="FAP12" s="538"/>
      <c r="FAQ12" s="539"/>
      <c r="FAY12" s="538"/>
      <c r="FAZ12" s="539"/>
      <c r="FBH12" s="538"/>
      <c r="FBI12" s="539"/>
      <c r="FBQ12" s="538"/>
      <c r="FBR12" s="539"/>
      <c r="FBZ12" s="538"/>
      <c r="FCA12" s="539"/>
      <c r="FCI12" s="538"/>
      <c r="FCJ12" s="539"/>
      <c r="FCR12" s="538"/>
      <c r="FCS12" s="539"/>
      <c r="FDA12" s="538"/>
      <c r="FDB12" s="539"/>
      <c r="FDJ12" s="538"/>
      <c r="FDK12" s="539"/>
      <c r="FDS12" s="538"/>
      <c r="FDT12" s="539"/>
      <c r="FEB12" s="538"/>
      <c r="FEC12" s="539"/>
      <c r="FEK12" s="538"/>
      <c r="FEL12" s="539"/>
      <c r="FET12" s="538"/>
      <c r="FEU12" s="539"/>
      <c r="FFC12" s="538"/>
      <c r="FFD12" s="539"/>
      <c r="FFL12" s="538"/>
      <c r="FFM12" s="539"/>
      <c r="FFU12" s="538"/>
      <c r="FFV12" s="539"/>
      <c r="FGD12" s="538"/>
      <c r="FGE12" s="539"/>
      <c r="FGM12" s="538"/>
      <c r="FGN12" s="539"/>
      <c r="FGV12" s="538"/>
      <c r="FGW12" s="539"/>
      <c r="FHE12" s="538"/>
      <c r="FHF12" s="539"/>
      <c r="FHN12" s="538"/>
      <c r="FHO12" s="539"/>
      <c r="FHW12" s="538"/>
      <c r="FHX12" s="539"/>
      <c r="FIF12" s="538"/>
      <c r="FIG12" s="539"/>
      <c r="FIO12" s="538"/>
      <c r="FIP12" s="539"/>
      <c r="FIX12" s="538"/>
      <c r="FIY12" s="539"/>
      <c r="FJG12" s="538"/>
      <c r="FJH12" s="539"/>
      <c r="FJP12" s="538"/>
      <c r="FJQ12" s="539"/>
      <c r="FJY12" s="538"/>
      <c r="FJZ12" s="539"/>
      <c r="FKH12" s="538"/>
      <c r="FKI12" s="539"/>
      <c r="FKQ12" s="538"/>
      <c r="FKR12" s="539"/>
      <c r="FKZ12" s="538"/>
      <c r="FLA12" s="539"/>
      <c r="FLI12" s="538"/>
      <c r="FLJ12" s="539"/>
      <c r="FLR12" s="538"/>
      <c r="FLS12" s="539"/>
      <c r="FMA12" s="538"/>
      <c r="FMB12" s="539"/>
      <c r="FMJ12" s="538"/>
      <c r="FMK12" s="539"/>
      <c r="FMS12" s="538"/>
      <c r="FMT12" s="539"/>
      <c r="FNB12" s="538"/>
      <c r="FNC12" s="539"/>
      <c r="FNK12" s="538"/>
      <c r="FNL12" s="539"/>
      <c r="FNT12" s="538"/>
      <c r="FNU12" s="539"/>
      <c r="FOC12" s="538"/>
      <c r="FOD12" s="539"/>
      <c r="FOL12" s="538"/>
      <c r="FOM12" s="539"/>
      <c r="FOU12" s="538"/>
      <c r="FOV12" s="539"/>
      <c r="FPD12" s="538"/>
      <c r="FPE12" s="539"/>
      <c r="FPM12" s="538"/>
      <c r="FPN12" s="539"/>
      <c r="FPV12" s="538"/>
      <c r="FPW12" s="539"/>
      <c r="FQE12" s="538"/>
      <c r="FQF12" s="539"/>
      <c r="FQN12" s="538"/>
      <c r="FQO12" s="539"/>
      <c r="FQW12" s="538"/>
      <c r="FQX12" s="539"/>
      <c r="FRF12" s="538"/>
      <c r="FRG12" s="539"/>
      <c r="FRO12" s="538"/>
      <c r="FRP12" s="539"/>
      <c r="FRX12" s="538"/>
      <c r="FRY12" s="539"/>
      <c r="FSG12" s="538"/>
      <c r="FSH12" s="539"/>
      <c r="FSP12" s="538"/>
      <c r="FSQ12" s="539"/>
      <c r="FSY12" s="538"/>
      <c r="FSZ12" s="539"/>
      <c r="FTH12" s="538"/>
      <c r="FTI12" s="539"/>
      <c r="FTQ12" s="538"/>
      <c r="FTR12" s="539"/>
      <c r="FTZ12" s="538"/>
      <c r="FUA12" s="539"/>
      <c r="FUI12" s="538"/>
      <c r="FUJ12" s="539"/>
      <c r="FUR12" s="538"/>
      <c r="FUS12" s="539"/>
      <c r="FVA12" s="538"/>
      <c r="FVB12" s="539"/>
      <c r="FVJ12" s="538"/>
      <c r="FVK12" s="539"/>
      <c r="FVS12" s="538"/>
      <c r="FVT12" s="539"/>
      <c r="FWB12" s="538"/>
      <c r="FWC12" s="539"/>
      <c r="FWK12" s="538"/>
      <c r="FWL12" s="539"/>
      <c r="FWT12" s="538"/>
      <c r="FWU12" s="539"/>
      <c r="FXC12" s="538"/>
      <c r="FXD12" s="539"/>
      <c r="FXL12" s="538"/>
      <c r="FXM12" s="539"/>
      <c r="FXU12" s="538"/>
      <c r="FXV12" s="539"/>
      <c r="FYD12" s="538"/>
      <c r="FYE12" s="539"/>
      <c r="FYM12" s="538"/>
      <c r="FYN12" s="539"/>
      <c r="FYV12" s="538"/>
      <c r="FYW12" s="539"/>
      <c r="FZE12" s="538"/>
      <c r="FZF12" s="539"/>
      <c r="FZN12" s="538"/>
      <c r="FZO12" s="539"/>
      <c r="FZW12" s="538"/>
      <c r="FZX12" s="539"/>
      <c r="GAF12" s="538"/>
      <c r="GAG12" s="539"/>
      <c r="GAO12" s="538"/>
      <c r="GAP12" s="539"/>
      <c r="GAX12" s="538"/>
      <c r="GAY12" s="539"/>
      <c r="GBG12" s="538"/>
      <c r="GBH12" s="539"/>
      <c r="GBP12" s="538"/>
      <c r="GBQ12" s="539"/>
      <c r="GBY12" s="538"/>
      <c r="GBZ12" s="539"/>
      <c r="GCH12" s="538"/>
      <c r="GCI12" s="539"/>
      <c r="GCQ12" s="538"/>
      <c r="GCR12" s="539"/>
      <c r="GCZ12" s="538"/>
      <c r="GDA12" s="539"/>
      <c r="GDI12" s="538"/>
      <c r="GDJ12" s="539"/>
      <c r="GDR12" s="538"/>
      <c r="GDS12" s="539"/>
      <c r="GEA12" s="538"/>
      <c r="GEB12" s="539"/>
      <c r="GEJ12" s="538"/>
      <c r="GEK12" s="539"/>
      <c r="GES12" s="538"/>
      <c r="GET12" s="539"/>
      <c r="GFB12" s="538"/>
      <c r="GFC12" s="539"/>
      <c r="GFK12" s="538"/>
      <c r="GFL12" s="539"/>
      <c r="GFT12" s="538"/>
      <c r="GFU12" s="539"/>
      <c r="GGC12" s="538"/>
      <c r="GGD12" s="539"/>
      <c r="GGL12" s="538"/>
      <c r="GGM12" s="539"/>
      <c r="GGU12" s="538"/>
      <c r="GGV12" s="539"/>
      <c r="GHD12" s="538"/>
      <c r="GHE12" s="539"/>
      <c r="GHM12" s="538"/>
      <c r="GHN12" s="539"/>
      <c r="GHV12" s="538"/>
      <c r="GHW12" s="539"/>
      <c r="GIE12" s="538"/>
      <c r="GIF12" s="539"/>
      <c r="GIN12" s="538"/>
      <c r="GIO12" s="539"/>
      <c r="GIW12" s="538"/>
      <c r="GIX12" s="539"/>
      <c r="GJF12" s="538"/>
      <c r="GJG12" s="539"/>
      <c r="GJO12" s="538"/>
      <c r="GJP12" s="539"/>
      <c r="GJX12" s="538"/>
      <c r="GJY12" s="539"/>
      <c r="GKG12" s="538"/>
      <c r="GKH12" s="539"/>
      <c r="GKP12" s="538"/>
      <c r="GKQ12" s="539"/>
      <c r="GKY12" s="538"/>
      <c r="GKZ12" s="539"/>
      <c r="GLH12" s="538"/>
      <c r="GLI12" s="539"/>
      <c r="GLQ12" s="538"/>
      <c r="GLR12" s="539"/>
      <c r="GLZ12" s="538"/>
      <c r="GMA12" s="539"/>
      <c r="GMI12" s="538"/>
      <c r="GMJ12" s="539"/>
      <c r="GMR12" s="538"/>
      <c r="GMS12" s="539"/>
      <c r="GNA12" s="538"/>
      <c r="GNB12" s="539"/>
      <c r="GNJ12" s="538"/>
      <c r="GNK12" s="539"/>
      <c r="GNS12" s="538"/>
      <c r="GNT12" s="539"/>
      <c r="GOB12" s="538"/>
      <c r="GOC12" s="539"/>
      <c r="GOK12" s="538"/>
      <c r="GOL12" s="539"/>
      <c r="GOT12" s="538"/>
      <c r="GOU12" s="539"/>
      <c r="GPC12" s="538"/>
      <c r="GPD12" s="539"/>
      <c r="GPL12" s="538"/>
      <c r="GPM12" s="539"/>
      <c r="GPU12" s="538"/>
      <c r="GPV12" s="539"/>
      <c r="GQD12" s="538"/>
      <c r="GQE12" s="539"/>
      <c r="GQM12" s="538"/>
      <c r="GQN12" s="539"/>
      <c r="GQV12" s="538"/>
      <c r="GQW12" s="539"/>
      <c r="GRE12" s="538"/>
      <c r="GRF12" s="539"/>
      <c r="GRN12" s="538"/>
      <c r="GRO12" s="539"/>
      <c r="GRW12" s="538"/>
      <c r="GRX12" s="539"/>
      <c r="GSF12" s="538"/>
      <c r="GSG12" s="539"/>
      <c r="GSO12" s="538"/>
      <c r="GSP12" s="539"/>
      <c r="GSX12" s="538"/>
      <c r="GSY12" s="539"/>
      <c r="GTG12" s="538"/>
      <c r="GTH12" s="539"/>
      <c r="GTP12" s="538"/>
      <c r="GTQ12" s="539"/>
      <c r="GTY12" s="538"/>
      <c r="GTZ12" s="539"/>
      <c r="GUH12" s="538"/>
      <c r="GUI12" s="539"/>
      <c r="GUQ12" s="538"/>
      <c r="GUR12" s="539"/>
      <c r="GUZ12" s="538"/>
      <c r="GVA12" s="539"/>
      <c r="GVI12" s="538"/>
      <c r="GVJ12" s="539"/>
      <c r="GVR12" s="538"/>
      <c r="GVS12" s="539"/>
      <c r="GWA12" s="538"/>
      <c r="GWB12" s="539"/>
      <c r="GWJ12" s="538"/>
      <c r="GWK12" s="539"/>
      <c r="GWS12" s="538"/>
      <c r="GWT12" s="539"/>
      <c r="GXB12" s="538"/>
      <c r="GXC12" s="539"/>
      <c r="GXK12" s="538"/>
      <c r="GXL12" s="539"/>
      <c r="GXT12" s="538"/>
      <c r="GXU12" s="539"/>
      <c r="GYC12" s="538"/>
      <c r="GYD12" s="539"/>
      <c r="GYL12" s="538"/>
      <c r="GYM12" s="539"/>
      <c r="GYU12" s="538"/>
      <c r="GYV12" s="539"/>
      <c r="GZD12" s="538"/>
      <c r="GZE12" s="539"/>
      <c r="GZM12" s="538"/>
      <c r="GZN12" s="539"/>
      <c r="GZV12" s="538"/>
      <c r="GZW12" s="539"/>
      <c r="HAE12" s="538"/>
      <c r="HAF12" s="539"/>
      <c r="HAN12" s="538"/>
      <c r="HAO12" s="539"/>
      <c r="HAW12" s="538"/>
      <c r="HAX12" s="539"/>
      <c r="HBF12" s="538"/>
      <c r="HBG12" s="539"/>
      <c r="HBO12" s="538"/>
      <c r="HBP12" s="539"/>
      <c r="HBX12" s="538"/>
      <c r="HBY12" s="539"/>
      <c r="HCG12" s="538"/>
      <c r="HCH12" s="539"/>
      <c r="HCP12" s="538"/>
      <c r="HCQ12" s="539"/>
      <c r="HCY12" s="538"/>
      <c r="HCZ12" s="539"/>
      <c r="HDH12" s="538"/>
      <c r="HDI12" s="539"/>
      <c r="HDQ12" s="538"/>
      <c r="HDR12" s="539"/>
      <c r="HDZ12" s="538"/>
      <c r="HEA12" s="539"/>
      <c r="HEI12" s="538"/>
      <c r="HEJ12" s="539"/>
      <c r="HER12" s="538"/>
      <c r="HES12" s="539"/>
      <c r="HFA12" s="538"/>
      <c r="HFB12" s="539"/>
      <c r="HFJ12" s="538"/>
      <c r="HFK12" s="539"/>
      <c r="HFS12" s="538"/>
      <c r="HFT12" s="539"/>
      <c r="HGB12" s="538"/>
      <c r="HGC12" s="539"/>
      <c r="HGK12" s="538"/>
      <c r="HGL12" s="539"/>
      <c r="HGT12" s="538"/>
      <c r="HGU12" s="539"/>
      <c r="HHC12" s="538"/>
      <c r="HHD12" s="539"/>
      <c r="HHL12" s="538"/>
      <c r="HHM12" s="539"/>
      <c r="HHU12" s="538"/>
      <c r="HHV12" s="539"/>
      <c r="HID12" s="538"/>
      <c r="HIE12" s="539"/>
      <c r="HIM12" s="538"/>
      <c r="HIN12" s="539"/>
      <c r="HIV12" s="538"/>
      <c r="HIW12" s="539"/>
      <c r="HJE12" s="538"/>
      <c r="HJF12" s="539"/>
      <c r="HJN12" s="538"/>
      <c r="HJO12" s="539"/>
      <c r="HJW12" s="538"/>
      <c r="HJX12" s="539"/>
      <c r="HKF12" s="538"/>
      <c r="HKG12" s="539"/>
      <c r="HKO12" s="538"/>
      <c r="HKP12" s="539"/>
      <c r="HKX12" s="538"/>
      <c r="HKY12" s="539"/>
      <c r="HLG12" s="538"/>
      <c r="HLH12" s="539"/>
      <c r="HLP12" s="538"/>
      <c r="HLQ12" s="539"/>
      <c r="HLY12" s="538"/>
      <c r="HLZ12" s="539"/>
      <c r="HMH12" s="538"/>
      <c r="HMI12" s="539"/>
      <c r="HMQ12" s="538"/>
      <c r="HMR12" s="539"/>
      <c r="HMZ12" s="538"/>
      <c r="HNA12" s="539"/>
      <c r="HNI12" s="538"/>
      <c r="HNJ12" s="539"/>
      <c r="HNR12" s="538"/>
      <c r="HNS12" s="539"/>
      <c r="HOA12" s="538"/>
      <c r="HOB12" s="539"/>
      <c r="HOJ12" s="538"/>
      <c r="HOK12" s="539"/>
      <c r="HOS12" s="538"/>
      <c r="HOT12" s="539"/>
      <c r="HPB12" s="538"/>
      <c r="HPC12" s="539"/>
      <c r="HPK12" s="538"/>
      <c r="HPL12" s="539"/>
      <c r="HPT12" s="538"/>
      <c r="HPU12" s="539"/>
      <c r="HQC12" s="538"/>
      <c r="HQD12" s="539"/>
      <c r="HQL12" s="538"/>
      <c r="HQM12" s="539"/>
      <c r="HQU12" s="538"/>
      <c r="HQV12" s="539"/>
      <c r="HRD12" s="538"/>
      <c r="HRE12" s="539"/>
      <c r="HRM12" s="538"/>
      <c r="HRN12" s="539"/>
      <c r="HRV12" s="538"/>
      <c r="HRW12" s="539"/>
      <c r="HSE12" s="538"/>
      <c r="HSF12" s="539"/>
      <c r="HSN12" s="538"/>
      <c r="HSO12" s="539"/>
      <c r="HSW12" s="538"/>
      <c r="HSX12" s="539"/>
      <c r="HTF12" s="538"/>
      <c r="HTG12" s="539"/>
      <c r="HTO12" s="538"/>
      <c r="HTP12" s="539"/>
      <c r="HTX12" s="538"/>
      <c r="HTY12" s="539"/>
      <c r="HUG12" s="538"/>
      <c r="HUH12" s="539"/>
      <c r="HUP12" s="538"/>
      <c r="HUQ12" s="539"/>
      <c r="HUY12" s="538"/>
      <c r="HUZ12" s="539"/>
      <c r="HVH12" s="538"/>
      <c r="HVI12" s="539"/>
      <c r="HVQ12" s="538"/>
      <c r="HVR12" s="539"/>
      <c r="HVZ12" s="538"/>
      <c r="HWA12" s="539"/>
      <c r="HWI12" s="538"/>
      <c r="HWJ12" s="539"/>
      <c r="HWR12" s="538"/>
      <c r="HWS12" s="539"/>
      <c r="HXA12" s="538"/>
      <c r="HXB12" s="539"/>
      <c r="HXJ12" s="538"/>
      <c r="HXK12" s="539"/>
      <c r="HXS12" s="538"/>
      <c r="HXT12" s="539"/>
      <c r="HYB12" s="538"/>
      <c r="HYC12" s="539"/>
      <c r="HYK12" s="538"/>
      <c r="HYL12" s="539"/>
      <c r="HYT12" s="538"/>
      <c r="HYU12" s="539"/>
      <c r="HZC12" s="538"/>
      <c r="HZD12" s="539"/>
      <c r="HZL12" s="538"/>
      <c r="HZM12" s="539"/>
      <c r="HZU12" s="538"/>
      <c r="HZV12" s="539"/>
      <c r="IAD12" s="538"/>
      <c r="IAE12" s="539"/>
      <c r="IAM12" s="538"/>
      <c r="IAN12" s="539"/>
      <c r="IAV12" s="538"/>
      <c r="IAW12" s="539"/>
      <c r="IBE12" s="538"/>
      <c r="IBF12" s="539"/>
      <c r="IBN12" s="538"/>
      <c r="IBO12" s="539"/>
      <c r="IBW12" s="538"/>
      <c r="IBX12" s="539"/>
      <c r="ICF12" s="538"/>
      <c r="ICG12" s="539"/>
      <c r="ICO12" s="538"/>
      <c r="ICP12" s="539"/>
      <c r="ICX12" s="538"/>
      <c r="ICY12" s="539"/>
      <c r="IDG12" s="538"/>
      <c r="IDH12" s="539"/>
      <c r="IDP12" s="538"/>
      <c r="IDQ12" s="539"/>
      <c r="IDY12" s="538"/>
      <c r="IDZ12" s="539"/>
      <c r="IEH12" s="538"/>
      <c r="IEI12" s="539"/>
      <c r="IEQ12" s="538"/>
      <c r="IER12" s="539"/>
      <c r="IEZ12" s="538"/>
      <c r="IFA12" s="539"/>
      <c r="IFI12" s="538"/>
      <c r="IFJ12" s="539"/>
      <c r="IFR12" s="538"/>
      <c r="IFS12" s="539"/>
      <c r="IGA12" s="538"/>
      <c r="IGB12" s="539"/>
      <c r="IGJ12" s="538"/>
      <c r="IGK12" s="539"/>
      <c r="IGS12" s="538"/>
      <c r="IGT12" s="539"/>
      <c r="IHB12" s="538"/>
      <c r="IHC12" s="539"/>
      <c r="IHK12" s="538"/>
      <c r="IHL12" s="539"/>
      <c r="IHT12" s="538"/>
      <c r="IHU12" s="539"/>
      <c r="IIC12" s="538"/>
      <c r="IID12" s="539"/>
      <c r="IIL12" s="538"/>
      <c r="IIM12" s="539"/>
      <c r="IIU12" s="538"/>
      <c r="IIV12" s="539"/>
      <c r="IJD12" s="538"/>
      <c r="IJE12" s="539"/>
      <c r="IJM12" s="538"/>
      <c r="IJN12" s="539"/>
      <c r="IJV12" s="538"/>
      <c r="IJW12" s="539"/>
      <c r="IKE12" s="538"/>
      <c r="IKF12" s="539"/>
      <c r="IKN12" s="538"/>
      <c r="IKO12" s="539"/>
      <c r="IKW12" s="538"/>
      <c r="IKX12" s="539"/>
      <c r="ILF12" s="538"/>
      <c r="ILG12" s="539"/>
      <c r="ILO12" s="538"/>
      <c r="ILP12" s="539"/>
      <c r="ILX12" s="538"/>
      <c r="ILY12" s="539"/>
      <c r="IMG12" s="538"/>
      <c r="IMH12" s="539"/>
      <c r="IMP12" s="538"/>
      <c r="IMQ12" s="539"/>
      <c r="IMY12" s="538"/>
      <c r="IMZ12" s="539"/>
      <c r="INH12" s="538"/>
      <c r="INI12" s="539"/>
      <c r="INQ12" s="538"/>
      <c r="INR12" s="539"/>
      <c r="INZ12" s="538"/>
      <c r="IOA12" s="539"/>
      <c r="IOI12" s="538"/>
      <c r="IOJ12" s="539"/>
      <c r="IOR12" s="538"/>
      <c r="IOS12" s="539"/>
      <c r="IPA12" s="538"/>
      <c r="IPB12" s="539"/>
      <c r="IPJ12" s="538"/>
      <c r="IPK12" s="539"/>
      <c r="IPS12" s="538"/>
      <c r="IPT12" s="539"/>
      <c r="IQB12" s="538"/>
      <c r="IQC12" s="539"/>
      <c r="IQK12" s="538"/>
      <c r="IQL12" s="539"/>
      <c r="IQT12" s="538"/>
      <c r="IQU12" s="539"/>
      <c r="IRC12" s="538"/>
      <c r="IRD12" s="539"/>
      <c r="IRL12" s="538"/>
      <c r="IRM12" s="539"/>
      <c r="IRU12" s="538"/>
      <c r="IRV12" s="539"/>
      <c r="ISD12" s="538"/>
      <c r="ISE12" s="539"/>
      <c r="ISM12" s="538"/>
      <c r="ISN12" s="539"/>
      <c r="ISV12" s="538"/>
      <c r="ISW12" s="539"/>
      <c r="ITE12" s="538"/>
      <c r="ITF12" s="539"/>
      <c r="ITN12" s="538"/>
      <c r="ITO12" s="539"/>
      <c r="ITW12" s="538"/>
      <c r="ITX12" s="539"/>
      <c r="IUF12" s="538"/>
      <c r="IUG12" s="539"/>
      <c r="IUO12" s="538"/>
      <c r="IUP12" s="539"/>
      <c r="IUX12" s="538"/>
      <c r="IUY12" s="539"/>
      <c r="IVG12" s="538"/>
      <c r="IVH12" s="539"/>
      <c r="IVP12" s="538"/>
      <c r="IVQ12" s="539"/>
      <c r="IVY12" s="538"/>
      <c r="IVZ12" s="539"/>
      <c r="IWH12" s="538"/>
      <c r="IWI12" s="539"/>
      <c r="IWQ12" s="538"/>
      <c r="IWR12" s="539"/>
      <c r="IWZ12" s="538"/>
      <c r="IXA12" s="539"/>
      <c r="IXI12" s="538"/>
      <c r="IXJ12" s="539"/>
      <c r="IXR12" s="538"/>
      <c r="IXS12" s="539"/>
      <c r="IYA12" s="538"/>
      <c r="IYB12" s="539"/>
      <c r="IYJ12" s="538"/>
      <c r="IYK12" s="539"/>
      <c r="IYS12" s="538"/>
      <c r="IYT12" s="539"/>
      <c r="IZB12" s="538"/>
      <c r="IZC12" s="539"/>
      <c r="IZK12" s="538"/>
      <c r="IZL12" s="539"/>
      <c r="IZT12" s="538"/>
      <c r="IZU12" s="539"/>
      <c r="JAC12" s="538"/>
      <c r="JAD12" s="539"/>
      <c r="JAL12" s="538"/>
      <c r="JAM12" s="539"/>
      <c r="JAU12" s="538"/>
      <c r="JAV12" s="539"/>
      <c r="JBD12" s="538"/>
      <c r="JBE12" s="539"/>
      <c r="JBM12" s="538"/>
      <c r="JBN12" s="539"/>
      <c r="JBV12" s="538"/>
      <c r="JBW12" s="539"/>
      <c r="JCE12" s="538"/>
      <c r="JCF12" s="539"/>
      <c r="JCN12" s="538"/>
      <c r="JCO12" s="539"/>
      <c r="JCW12" s="538"/>
      <c r="JCX12" s="539"/>
      <c r="JDF12" s="538"/>
      <c r="JDG12" s="539"/>
      <c r="JDO12" s="538"/>
      <c r="JDP12" s="539"/>
      <c r="JDX12" s="538"/>
      <c r="JDY12" s="539"/>
      <c r="JEG12" s="538"/>
      <c r="JEH12" s="539"/>
      <c r="JEP12" s="538"/>
      <c r="JEQ12" s="539"/>
      <c r="JEY12" s="538"/>
      <c r="JEZ12" s="539"/>
      <c r="JFH12" s="538"/>
      <c r="JFI12" s="539"/>
      <c r="JFQ12" s="538"/>
      <c r="JFR12" s="539"/>
      <c r="JFZ12" s="538"/>
      <c r="JGA12" s="539"/>
      <c r="JGI12" s="538"/>
      <c r="JGJ12" s="539"/>
      <c r="JGR12" s="538"/>
      <c r="JGS12" s="539"/>
      <c r="JHA12" s="538"/>
      <c r="JHB12" s="539"/>
      <c r="JHJ12" s="538"/>
      <c r="JHK12" s="539"/>
      <c r="JHS12" s="538"/>
      <c r="JHT12" s="539"/>
      <c r="JIB12" s="538"/>
      <c r="JIC12" s="539"/>
      <c r="JIK12" s="538"/>
      <c r="JIL12" s="539"/>
      <c r="JIT12" s="538"/>
      <c r="JIU12" s="539"/>
      <c r="JJC12" s="538"/>
      <c r="JJD12" s="539"/>
      <c r="JJL12" s="538"/>
      <c r="JJM12" s="539"/>
      <c r="JJU12" s="538"/>
      <c r="JJV12" s="539"/>
      <c r="JKD12" s="538"/>
      <c r="JKE12" s="539"/>
      <c r="JKM12" s="538"/>
      <c r="JKN12" s="539"/>
      <c r="JKV12" s="538"/>
      <c r="JKW12" s="539"/>
      <c r="JLE12" s="538"/>
      <c r="JLF12" s="539"/>
      <c r="JLN12" s="538"/>
      <c r="JLO12" s="539"/>
      <c r="JLW12" s="538"/>
      <c r="JLX12" s="539"/>
      <c r="JMF12" s="538"/>
      <c r="JMG12" s="539"/>
      <c r="JMO12" s="538"/>
      <c r="JMP12" s="539"/>
      <c r="JMX12" s="538"/>
      <c r="JMY12" s="539"/>
      <c r="JNG12" s="538"/>
      <c r="JNH12" s="539"/>
      <c r="JNP12" s="538"/>
      <c r="JNQ12" s="539"/>
      <c r="JNY12" s="538"/>
      <c r="JNZ12" s="539"/>
      <c r="JOH12" s="538"/>
      <c r="JOI12" s="539"/>
      <c r="JOQ12" s="538"/>
      <c r="JOR12" s="539"/>
      <c r="JOZ12" s="538"/>
      <c r="JPA12" s="539"/>
      <c r="JPI12" s="538"/>
      <c r="JPJ12" s="539"/>
      <c r="JPR12" s="538"/>
      <c r="JPS12" s="539"/>
      <c r="JQA12" s="538"/>
      <c r="JQB12" s="539"/>
      <c r="JQJ12" s="538"/>
      <c r="JQK12" s="539"/>
      <c r="JQS12" s="538"/>
      <c r="JQT12" s="539"/>
      <c r="JRB12" s="538"/>
      <c r="JRC12" s="539"/>
      <c r="JRK12" s="538"/>
      <c r="JRL12" s="539"/>
      <c r="JRT12" s="538"/>
      <c r="JRU12" s="539"/>
      <c r="JSC12" s="538"/>
      <c r="JSD12" s="539"/>
      <c r="JSL12" s="538"/>
      <c r="JSM12" s="539"/>
      <c r="JSU12" s="538"/>
      <c r="JSV12" s="539"/>
      <c r="JTD12" s="538"/>
      <c r="JTE12" s="539"/>
      <c r="JTM12" s="538"/>
      <c r="JTN12" s="539"/>
      <c r="JTV12" s="538"/>
      <c r="JTW12" s="539"/>
      <c r="JUE12" s="538"/>
      <c r="JUF12" s="539"/>
      <c r="JUN12" s="538"/>
      <c r="JUO12" s="539"/>
      <c r="JUW12" s="538"/>
      <c r="JUX12" s="539"/>
      <c r="JVF12" s="538"/>
      <c r="JVG12" s="539"/>
      <c r="JVO12" s="538"/>
      <c r="JVP12" s="539"/>
      <c r="JVX12" s="538"/>
      <c r="JVY12" s="539"/>
      <c r="JWG12" s="538"/>
      <c r="JWH12" s="539"/>
      <c r="JWP12" s="538"/>
      <c r="JWQ12" s="539"/>
      <c r="JWY12" s="538"/>
      <c r="JWZ12" s="539"/>
      <c r="JXH12" s="538"/>
      <c r="JXI12" s="539"/>
      <c r="JXQ12" s="538"/>
      <c r="JXR12" s="539"/>
      <c r="JXZ12" s="538"/>
      <c r="JYA12" s="539"/>
      <c r="JYI12" s="538"/>
      <c r="JYJ12" s="539"/>
      <c r="JYR12" s="538"/>
      <c r="JYS12" s="539"/>
      <c r="JZA12" s="538"/>
      <c r="JZB12" s="539"/>
      <c r="JZJ12" s="538"/>
      <c r="JZK12" s="539"/>
      <c r="JZS12" s="538"/>
      <c r="JZT12" s="539"/>
      <c r="KAB12" s="538"/>
      <c r="KAC12" s="539"/>
      <c r="KAK12" s="538"/>
      <c r="KAL12" s="539"/>
      <c r="KAT12" s="538"/>
      <c r="KAU12" s="539"/>
      <c r="KBC12" s="538"/>
      <c r="KBD12" s="539"/>
      <c r="KBL12" s="538"/>
      <c r="KBM12" s="539"/>
      <c r="KBU12" s="538"/>
      <c r="KBV12" s="539"/>
      <c r="KCD12" s="538"/>
      <c r="KCE12" s="539"/>
      <c r="KCM12" s="538"/>
      <c r="KCN12" s="539"/>
      <c r="KCV12" s="538"/>
      <c r="KCW12" s="539"/>
      <c r="KDE12" s="538"/>
      <c r="KDF12" s="539"/>
      <c r="KDN12" s="538"/>
      <c r="KDO12" s="539"/>
      <c r="KDW12" s="538"/>
      <c r="KDX12" s="539"/>
      <c r="KEF12" s="538"/>
      <c r="KEG12" s="539"/>
      <c r="KEO12" s="538"/>
      <c r="KEP12" s="539"/>
      <c r="KEX12" s="538"/>
      <c r="KEY12" s="539"/>
      <c r="KFG12" s="538"/>
      <c r="KFH12" s="539"/>
      <c r="KFP12" s="538"/>
      <c r="KFQ12" s="539"/>
      <c r="KFY12" s="538"/>
      <c r="KFZ12" s="539"/>
      <c r="KGH12" s="538"/>
      <c r="KGI12" s="539"/>
      <c r="KGQ12" s="538"/>
      <c r="KGR12" s="539"/>
      <c r="KGZ12" s="538"/>
      <c r="KHA12" s="539"/>
      <c r="KHI12" s="538"/>
      <c r="KHJ12" s="539"/>
      <c r="KHR12" s="538"/>
      <c r="KHS12" s="539"/>
      <c r="KIA12" s="538"/>
      <c r="KIB12" s="539"/>
      <c r="KIJ12" s="538"/>
      <c r="KIK12" s="539"/>
      <c r="KIS12" s="538"/>
      <c r="KIT12" s="539"/>
      <c r="KJB12" s="538"/>
      <c r="KJC12" s="539"/>
      <c r="KJK12" s="538"/>
      <c r="KJL12" s="539"/>
      <c r="KJT12" s="538"/>
      <c r="KJU12" s="539"/>
      <c r="KKC12" s="538"/>
      <c r="KKD12" s="539"/>
      <c r="KKL12" s="538"/>
      <c r="KKM12" s="539"/>
      <c r="KKU12" s="538"/>
      <c r="KKV12" s="539"/>
      <c r="KLD12" s="538"/>
      <c r="KLE12" s="539"/>
      <c r="KLM12" s="538"/>
      <c r="KLN12" s="539"/>
      <c r="KLV12" s="538"/>
      <c r="KLW12" s="539"/>
      <c r="KME12" s="538"/>
      <c r="KMF12" s="539"/>
      <c r="KMN12" s="538"/>
      <c r="KMO12" s="539"/>
      <c r="KMW12" s="538"/>
      <c r="KMX12" s="539"/>
      <c r="KNF12" s="538"/>
      <c r="KNG12" s="539"/>
      <c r="KNO12" s="538"/>
      <c r="KNP12" s="539"/>
      <c r="KNX12" s="538"/>
      <c r="KNY12" s="539"/>
      <c r="KOG12" s="538"/>
      <c r="KOH12" s="539"/>
      <c r="KOP12" s="538"/>
      <c r="KOQ12" s="539"/>
      <c r="KOY12" s="538"/>
      <c r="KOZ12" s="539"/>
      <c r="KPH12" s="538"/>
      <c r="KPI12" s="539"/>
      <c r="KPQ12" s="538"/>
      <c r="KPR12" s="539"/>
      <c r="KPZ12" s="538"/>
      <c r="KQA12" s="539"/>
      <c r="KQI12" s="538"/>
      <c r="KQJ12" s="539"/>
      <c r="KQR12" s="538"/>
      <c r="KQS12" s="539"/>
      <c r="KRA12" s="538"/>
      <c r="KRB12" s="539"/>
      <c r="KRJ12" s="538"/>
      <c r="KRK12" s="539"/>
      <c r="KRS12" s="538"/>
      <c r="KRT12" s="539"/>
      <c r="KSB12" s="538"/>
      <c r="KSC12" s="539"/>
      <c r="KSK12" s="538"/>
      <c r="KSL12" s="539"/>
      <c r="KST12" s="538"/>
      <c r="KSU12" s="539"/>
      <c r="KTC12" s="538"/>
      <c r="KTD12" s="539"/>
      <c r="KTL12" s="538"/>
      <c r="KTM12" s="539"/>
      <c r="KTU12" s="538"/>
      <c r="KTV12" s="539"/>
      <c r="KUD12" s="538"/>
      <c r="KUE12" s="539"/>
      <c r="KUM12" s="538"/>
      <c r="KUN12" s="539"/>
      <c r="KUV12" s="538"/>
      <c r="KUW12" s="539"/>
      <c r="KVE12" s="538"/>
      <c r="KVF12" s="539"/>
      <c r="KVN12" s="538"/>
      <c r="KVO12" s="539"/>
      <c r="KVW12" s="538"/>
      <c r="KVX12" s="539"/>
      <c r="KWF12" s="538"/>
      <c r="KWG12" s="539"/>
      <c r="KWO12" s="538"/>
      <c r="KWP12" s="539"/>
      <c r="KWX12" s="538"/>
      <c r="KWY12" s="539"/>
      <c r="KXG12" s="538"/>
      <c r="KXH12" s="539"/>
      <c r="KXP12" s="538"/>
      <c r="KXQ12" s="539"/>
      <c r="KXY12" s="538"/>
      <c r="KXZ12" s="539"/>
      <c r="KYH12" s="538"/>
      <c r="KYI12" s="539"/>
      <c r="KYQ12" s="538"/>
      <c r="KYR12" s="539"/>
      <c r="KYZ12" s="538"/>
      <c r="KZA12" s="539"/>
      <c r="KZI12" s="538"/>
      <c r="KZJ12" s="539"/>
      <c r="KZR12" s="538"/>
      <c r="KZS12" s="539"/>
      <c r="LAA12" s="538"/>
      <c r="LAB12" s="539"/>
      <c r="LAJ12" s="538"/>
      <c r="LAK12" s="539"/>
      <c r="LAS12" s="538"/>
      <c r="LAT12" s="539"/>
      <c r="LBB12" s="538"/>
      <c r="LBC12" s="539"/>
      <c r="LBK12" s="538"/>
      <c r="LBL12" s="539"/>
      <c r="LBT12" s="538"/>
      <c r="LBU12" s="539"/>
      <c r="LCC12" s="538"/>
      <c r="LCD12" s="539"/>
      <c r="LCL12" s="538"/>
      <c r="LCM12" s="539"/>
      <c r="LCU12" s="538"/>
      <c r="LCV12" s="539"/>
      <c r="LDD12" s="538"/>
      <c r="LDE12" s="539"/>
      <c r="LDM12" s="538"/>
      <c r="LDN12" s="539"/>
      <c r="LDV12" s="538"/>
      <c r="LDW12" s="539"/>
      <c r="LEE12" s="538"/>
      <c r="LEF12" s="539"/>
      <c r="LEN12" s="538"/>
      <c r="LEO12" s="539"/>
      <c r="LEW12" s="538"/>
      <c r="LEX12" s="539"/>
      <c r="LFF12" s="538"/>
      <c r="LFG12" s="539"/>
      <c r="LFO12" s="538"/>
      <c r="LFP12" s="539"/>
      <c r="LFX12" s="538"/>
      <c r="LFY12" s="539"/>
      <c r="LGG12" s="538"/>
      <c r="LGH12" s="539"/>
      <c r="LGP12" s="538"/>
      <c r="LGQ12" s="539"/>
      <c r="LGY12" s="538"/>
      <c r="LGZ12" s="539"/>
      <c r="LHH12" s="538"/>
      <c r="LHI12" s="539"/>
      <c r="LHQ12" s="538"/>
      <c r="LHR12" s="539"/>
      <c r="LHZ12" s="538"/>
      <c r="LIA12" s="539"/>
      <c r="LII12" s="538"/>
      <c r="LIJ12" s="539"/>
      <c r="LIR12" s="538"/>
      <c r="LIS12" s="539"/>
      <c r="LJA12" s="538"/>
      <c r="LJB12" s="539"/>
      <c r="LJJ12" s="538"/>
      <c r="LJK12" s="539"/>
      <c r="LJS12" s="538"/>
      <c r="LJT12" s="539"/>
      <c r="LKB12" s="538"/>
      <c r="LKC12" s="539"/>
      <c r="LKK12" s="538"/>
      <c r="LKL12" s="539"/>
      <c r="LKT12" s="538"/>
      <c r="LKU12" s="539"/>
      <c r="LLC12" s="538"/>
      <c r="LLD12" s="539"/>
      <c r="LLL12" s="538"/>
      <c r="LLM12" s="539"/>
      <c r="LLU12" s="538"/>
      <c r="LLV12" s="539"/>
      <c r="LMD12" s="538"/>
      <c r="LME12" s="539"/>
      <c r="LMM12" s="538"/>
      <c r="LMN12" s="539"/>
      <c r="LMV12" s="538"/>
      <c r="LMW12" s="539"/>
      <c r="LNE12" s="538"/>
      <c r="LNF12" s="539"/>
      <c r="LNN12" s="538"/>
      <c r="LNO12" s="539"/>
      <c r="LNW12" s="538"/>
      <c r="LNX12" s="539"/>
      <c r="LOF12" s="538"/>
      <c r="LOG12" s="539"/>
      <c r="LOO12" s="538"/>
      <c r="LOP12" s="539"/>
      <c r="LOX12" s="538"/>
      <c r="LOY12" s="539"/>
      <c r="LPG12" s="538"/>
      <c r="LPH12" s="539"/>
      <c r="LPP12" s="538"/>
      <c r="LPQ12" s="539"/>
      <c r="LPY12" s="538"/>
      <c r="LPZ12" s="539"/>
      <c r="LQH12" s="538"/>
      <c r="LQI12" s="539"/>
      <c r="LQQ12" s="538"/>
      <c r="LQR12" s="539"/>
      <c r="LQZ12" s="538"/>
      <c r="LRA12" s="539"/>
      <c r="LRI12" s="538"/>
      <c r="LRJ12" s="539"/>
      <c r="LRR12" s="538"/>
      <c r="LRS12" s="539"/>
      <c r="LSA12" s="538"/>
      <c r="LSB12" s="539"/>
      <c r="LSJ12" s="538"/>
      <c r="LSK12" s="539"/>
      <c r="LSS12" s="538"/>
      <c r="LST12" s="539"/>
      <c r="LTB12" s="538"/>
      <c r="LTC12" s="539"/>
      <c r="LTK12" s="538"/>
      <c r="LTL12" s="539"/>
      <c r="LTT12" s="538"/>
      <c r="LTU12" s="539"/>
      <c r="LUC12" s="538"/>
      <c r="LUD12" s="539"/>
      <c r="LUL12" s="538"/>
      <c r="LUM12" s="539"/>
      <c r="LUU12" s="538"/>
      <c r="LUV12" s="539"/>
      <c r="LVD12" s="538"/>
      <c r="LVE12" s="539"/>
      <c r="LVM12" s="538"/>
      <c r="LVN12" s="539"/>
      <c r="LVV12" s="538"/>
      <c r="LVW12" s="539"/>
      <c r="LWE12" s="538"/>
      <c r="LWF12" s="539"/>
      <c r="LWN12" s="538"/>
      <c r="LWO12" s="539"/>
      <c r="LWW12" s="538"/>
      <c r="LWX12" s="539"/>
      <c r="LXF12" s="538"/>
      <c r="LXG12" s="539"/>
      <c r="LXO12" s="538"/>
      <c r="LXP12" s="539"/>
      <c r="LXX12" s="538"/>
      <c r="LXY12" s="539"/>
      <c r="LYG12" s="538"/>
      <c r="LYH12" s="539"/>
      <c r="LYP12" s="538"/>
      <c r="LYQ12" s="539"/>
      <c r="LYY12" s="538"/>
      <c r="LYZ12" s="539"/>
      <c r="LZH12" s="538"/>
      <c r="LZI12" s="539"/>
      <c r="LZQ12" s="538"/>
      <c r="LZR12" s="539"/>
      <c r="LZZ12" s="538"/>
      <c r="MAA12" s="539"/>
      <c r="MAI12" s="538"/>
      <c r="MAJ12" s="539"/>
      <c r="MAR12" s="538"/>
      <c r="MAS12" s="539"/>
      <c r="MBA12" s="538"/>
      <c r="MBB12" s="539"/>
      <c r="MBJ12" s="538"/>
      <c r="MBK12" s="539"/>
      <c r="MBS12" s="538"/>
      <c r="MBT12" s="539"/>
      <c r="MCB12" s="538"/>
      <c r="MCC12" s="539"/>
      <c r="MCK12" s="538"/>
      <c r="MCL12" s="539"/>
      <c r="MCT12" s="538"/>
      <c r="MCU12" s="539"/>
      <c r="MDC12" s="538"/>
      <c r="MDD12" s="539"/>
      <c r="MDL12" s="538"/>
      <c r="MDM12" s="539"/>
      <c r="MDU12" s="538"/>
      <c r="MDV12" s="539"/>
      <c r="MED12" s="538"/>
      <c r="MEE12" s="539"/>
      <c r="MEM12" s="538"/>
      <c r="MEN12" s="539"/>
      <c r="MEV12" s="538"/>
      <c r="MEW12" s="539"/>
      <c r="MFE12" s="538"/>
      <c r="MFF12" s="539"/>
      <c r="MFN12" s="538"/>
      <c r="MFO12" s="539"/>
      <c r="MFW12" s="538"/>
      <c r="MFX12" s="539"/>
      <c r="MGF12" s="538"/>
      <c r="MGG12" s="539"/>
      <c r="MGO12" s="538"/>
      <c r="MGP12" s="539"/>
      <c r="MGX12" s="538"/>
      <c r="MGY12" s="539"/>
      <c r="MHG12" s="538"/>
      <c r="MHH12" s="539"/>
      <c r="MHP12" s="538"/>
      <c r="MHQ12" s="539"/>
      <c r="MHY12" s="538"/>
      <c r="MHZ12" s="539"/>
      <c r="MIH12" s="538"/>
      <c r="MII12" s="539"/>
      <c r="MIQ12" s="538"/>
      <c r="MIR12" s="539"/>
      <c r="MIZ12" s="538"/>
      <c r="MJA12" s="539"/>
      <c r="MJI12" s="538"/>
      <c r="MJJ12" s="539"/>
      <c r="MJR12" s="538"/>
      <c r="MJS12" s="539"/>
      <c r="MKA12" s="538"/>
      <c r="MKB12" s="539"/>
      <c r="MKJ12" s="538"/>
      <c r="MKK12" s="539"/>
      <c r="MKS12" s="538"/>
      <c r="MKT12" s="539"/>
      <c r="MLB12" s="538"/>
      <c r="MLC12" s="539"/>
      <c r="MLK12" s="538"/>
      <c r="MLL12" s="539"/>
      <c r="MLT12" s="538"/>
      <c r="MLU12" s="539"/>
      <c r="MMC12" s="538"/>
      <c r="MMD12" s="539"/>
      <c r="MML12" s="538"/>
      <c r="MMM12" s="539"/>
      <c r="MMU12" s="538"/>
      <c r="MMV12" s="539"/>
      <c r="MND12" s="538"/>
      <c r="MNE12" s="539"/>
      <c r="MNM12" s="538"/>
      <c r="MNN12" s="539"/>
      <c r="MNV12" s="538"/>
      <c r="MNW12" s="539"/>
      <c r="MOE12" s="538"/>
      <c r="MOF12" s="539"/>
      <c r="MON12" s="538"/>
      <c r="MOO12" s="539"/>
      <c r="MOW12" s="538"/>
      <c r="MOX12" s="539"/>
      <c r="MPF12" s="538"/>
      <c r="MPG12" s="539"/>
      <c r="MPO12" s="538"/>
      <c r="MPP12" s="539"/>
      <c r="MPX12" s="538"/>
      <c r="MPY12" s="539"/>
      <c r="MQG12" s="538"/>
      <c r="MQH12" s="539"/>
      <c r="MQP12" s="538"/>
      <c r="MQQ12" s="539"/>
      <c r="MQY12" s="538"/>
      <c r="MQZ12" s="539"/>
      <c r="MRH12" s="538"/>
      <c r="MRI12" s="539"/>
      <c r="MRQ12" s="538"/>
      <c r="MRR12" s="539"/>
      <c r="MRZ12" s="538"/>
      <c r="MSA12" s="539"/>
      <c r="MSI12" s="538"/>
      <c r="MSJ12" s="539"/>
      <c r="MSR12" s="538"/>
      <c r="MSS12" s="539"/>
      <c r="MTA12" s="538"/>
      <c r="MTB12" s="539"/>
      <c r="MTJ12" s="538"/>
      <c r="MTK12" s="539"/>
      <c r="MTS12" s="538"/>
      <c r="MTT12" s="539"/>
      <c r="MUB12" s="538"/>
      <c r="MUC12" s="539"/>
      <c r="MUK12" s="538"/>
      <c r="MUL12" s="539"/>
      <c r="MUT12" s="538"/>
      <c r="MUU12" s="539"/>
      <c r="MVC12" s="538"/>
      <c r="MVD12" s="539"/>
      <c r="MVL12" s="538"/>
      <c r="MVM12" s="539"/>
      <c r="MVU12" s="538"/>
      <c r="MVV12" s="539"/>
      <c r="MWD12" s="538"/>
      <c r="MWE12" s="539"/>
      <c r="MWM12" s="538"/>
      <c r="MWN12" s="539"/>
      <c r="MWV12" s="538"/>
      <c r="MWW12" s="539"/>
      <c r="MXE12" s="538"/>
      <c r="MXF12" s="539"/>
      <c r="MXN12" s="538"/>
      <c r="MXO12" s="539"/>
      <c r="MXW12" s="538"/>
      <c r="MXX12" s="539"/>
      <c r="MYF12" s="538"/>
      <c r="MYG12" s="539"/>
      <c r="MYO12" s="538"/>
      <c r="MYP12" s="539"/>
      <c r="MYX12" s="538"/>
      <c r="MYY12" s="539"/>
      <c r="MZG12" s="538"/>
      <c r="MZH12" s="539"/>
      <c r="MZP12" s="538"/>
      <c r="MZQ12" s="539"/>
      <c r="MZY12" s="538"/>
      <c r="MZZ12" s="539"/>
      <c r="NAH12" s="538"/>
      <c r="NAI12" s="539"/>
      <c r="NAQ12" s="538"/>
      <c r="NAR12" s="539"/>
      <c r="NAZ12" s="538"/>
      <c r="NBA12" s="539"/>
      <c r="NBI12" s="538"/>
      <c r="NBJ12" s="539"/>
      <c r="NBR12" s="538"/>
      <c r="NBS12" s="539"/>
      <c r="NCA12" s="538"/>
      <c r="NCB12" s="539"/>
      <c r="NCJ12" s="538"/>
      <c r="NCK12" s="539"/>
      <c r="NCS12" s="538"/>
      <c r="NCT12" s="539"/>
      <c r="NDB12" s="538"/>
      <c r="NDC12" s="539"/>
      <c r="NDK12" s="538"/>
      <c r="NDL12" s="539"/>
      <c r="NDT12" s="538"/>
      <c r="NDU12" s="539"/>
      <c r="NEC12" s="538"/>
      <c r="NED12" s="539"/>
      <c r="NEL12" s="538"/>
      <c r="NEM12" s="539"/>
      <c r="NEU12" s="538"/>
      <c r="NEV12" s="539"/>
      <c r="NFD12" s="538"/>
      <c r="NFE12" s="539"/>
      <c r="NFM12" s="538"/>
      <c r="NFN12" s="539"/>
      <c r="NFV12" s="538"/>
      <c r="NFW12" s="539"/>
      <c r="NGE12" s="538"/>
      <c r="NGF12" s="539"/>
      <c r="NGN12" s="538"/>
      <c r="NGO12" s="539"/>
      <c r="NGW12" s="538"/>
      <c r="NGX12" s="539"/>
      <c r="NHF12" s="538"/>
      <c r="NHG12" s="539"/>
      <c r="NHO12" s="538"/>
      <c r="NHP12" s="539"/>
      <c r="NHX12" s="538"/>
      <c r="NHY12" s="539"/>
      <c r="NIG12" s="538"/>
      <c r="NIH12" s="539"/>
      <c r="NIP12" s="538"/>
      <c r="NIQ12" s="539"/>
      <c r="NIY12" s="538"/>
      <c r="NIZ12" s="539"/>
      <c r="NJH12" s="538"/>
      <c r="NJI12" s="539"/>
      <c r="NJQ12" s="538"/>
      <c r="NJR12" s="539"/>
      <c r="NJZ12" s="538"/>
      <c r="NKA12" s="539"/>
      <c r="NKI12" s="538"/>
      <c r="NKJ12" s="539"/>
      <c r="NKR12" s="538"/>
      <c r="NKS12" s="539"/>
      <c r="NLA12" s="538"/>
      <c r="NLB12" s="539"/>
      <c r="NLJ12" s="538"/>
      <c r="NLK12" s="539"/>
      <c r="NLS12" s="538"/>
      <c r="NLT12" s="539"/>
      <c r="NMB12" s="538"/>
      <c r="NMC12" s="539"/>
      <c r="NMK12" s="538"/>
      <c r="NML12" s="539"/>
      <c r="NMT12" s="538"/>
      <c r="NMU12" s="539"/>
      <c r="NNC12" s="538"/>
      <c r="NND12" s="539"/>
      <c r="NNL12" s="538"/>
      <c r="NNM12" s="539"/>
      <c r="NNU12" s="538"/>
      <c r="NNV12" s="539"/>
      <c r="NOD12" s="538"/>
      <c r="NOE12" s="539"/>
      <c r="NOM12" s="538"/>
      <c r="NON12" s="539"/>
      <c r="NOV12" s="538"/>
      <c r="NOW12" s="539"/>
      <c r="NPE12" s="538"/>
      <c r="NPF12" s="539"/>
      <c r="NPN12" s="538"/>
      <c r="NPO12" s="539"/>
      <c r="NPW12" s="538"/>
      <c r="NPX12" s="539"/>
      <c r="NQF12" s="538"/>
      <c r="NQG12" s="539"/>
      <c r="NQO12" s="538"/>
      <c r="NQP12" s="539"/>
      <c r="NQX12" s="538"/>
      <c r="NQY12" s="539"/>
      <c r="NRG12" s="538"/>
      <c r="NRH12" s="539"/>
      <c r="NRP12" s="538"/>
      <c r="NRQ12" s="539"/>
      <c r="NRY12" s="538"/>
      <c r="NRZ12" s="539"/>
      <c r="NSH12" s="538"/>
      <c r="NSI12" s="539"/>
      <c r="NSQ12" s="538"/>
      <c r="NSR12" s="539"/>
      <c r="NSZ12" s="538"/>
      <c r="NTA12" s="539"/>
      <c r="NTI12" s="538"/>
      <c r="NTJ12" s="539"/>
      <c r="NTR12" s="538"/>
      <c r="NTS12" s="539"/>
      <c r="NUA12" s="538"/>
      <c r="NUB12" s="539"/>
      <c r="NUJ12" s="538"/>
      <c r="NUK12" s="539"/>
      <c r="NUS12" s="538"/>
      <c r="NUT12" s="539"/>
      <c r="NVB12" s="538"/>
      <c r="NVC12" s="539"/>
      <c r="NVK12" s="538"/>
      <c r="NVL12" s="539"/>
      <c r="NVT12" s="538"/>
      <c r="NVU12" s="539"/>
      <c r="NWC12" s="538"/>
      <c r="NWD12" s="539"/>
      <c r="NWL12" s="538"/>
      <c r="NWM12" s="539"/>
      <c r="NWU12" s="538"/>
      <c r="NWV12" s="539"/>
      <c r="NXD12" s="538"/>
      <c r="NXE12" s="539"/>
      <c r="NXM12" s="538"/>
      <c r="NXN12" s="539"/>
      <c r="NXV12" s="538"/>
      <c r="NXW12" s="539"/>
      <c r="NYE12" s="538"/>
      <c r="NYF12" s="539"/>
      <c r="NYN12" s="538"/>
      <c r="NYO12" s="539"/>
      <c r="NYW12" s="538"/>
      <c r="NYX12" s="539"/>
      <c r="NZF12" s="538"/>
      <c r="NZG12" s="539"/>
      <c r="NZO12" s="538"/>
      <c r="NZP12" s="539"/>
      <c r="NZX12" s="538"/>
      <c r="NZY12" s="539"/>
      <c r="OAG12" s="538"/>
      <c r="OAH12" s="539"/>
      <c r="OAP12" s="538"/>
      <c r="OAQ12" s="539"/>
      <c r="OAY12" s="538"/>
      <c r="OAZ12" s="539"/>
      <c r="OBH12" s="538"/>
      <c r="OBI12" s="539"/>
      <c r="OBQ12" s="538"/>
      <c r="OBR12" s="539"/>
      <c r="OBZ12" s="538"/>
      <c r="OCA12" s="539"/>
      <c r="OCI12" s="538"/>
      <c r="OCJ12" s="539"/>
      <c r="OCR12" s="538"/>
      <c r="OCS12" s="539"/>
      <c r="ODA12" s="538"/>
      <c r="ODB12" s="539"/>
      <c r="ODJ12" s="538"/>
      <c r="ODK12" s="539"/>
      <c r="ODS12" s="538"/>
      <c r="ODT12" s="539"/>
      <c r="OEB12" s="538"/>
      <c r="OEC12" s="539"/>
      <c r="OEK12" s="538"/>
      <c r="OEL12" s="539"/>
      <c r="OET12" s="538"/>
      <c r="OEU12" s="539"/>
      <c r="OFC12" s="538"/>
      <c r="OFD12" s="539"/>
      <c r="OFL12" s="538"/>
      <c r="OFM12" s="539"/>
      <c r="OFU12" s="538"/>
      <c r="OFV12" s="539"/>
      <c r="OGD12" s="538"/>
      <c r="OGE12" s="539"/>
      <c r="OGM12" s="538"/>
      <c r="OGN12" s="539"/>
      <c r="OGV12" s="538"/>
      <c r="OGW12" s="539"/>
      <c r="OHE12" s="538"/>
      <c r="OHF12" s="539"/>
      <c r="OHN12" s="538"/>
      <c r="OHO12" s="539"/>
      <c r="OHW12" s="538"/>
      <c r="OHX12" s="539"/>
      <c r="OIF12" s="538"/>
      <c r="OIG12" s="539"/>
      <c r="OIO12" s="538"/>
      <c r="OIP12" s="539"/>
      <c r="OIX12" s="538"/>
      <c r="OIY12" s="539"/>
      <c r="OJG12" s="538"/>
      <c r="OJH12" s="539"/>
      <c r="OJP12" s="538"/>
      <c r="OJQ12" s="539"/>
      <c r="OJY12" s="538"/>
      <c r="OJZ12" s="539"/>
      <c r="OKH12" s="538"/>
      <c r="OKI12" s="539"/>
      <c r="OKQ12" s="538"/>
      <c r="OKR12" s="539"/>
      <c r="OKZ12" s="538"/>
      <c r="OLA12" s="539"/>
      <c r="OLI12" s="538"/>
      <c r="OLJ12" s="539"/>
      <c r="OLR12" s="538"/>
      <c r="OLS12" s="539"/>
      <c r="OMA12" s="538"/>
      <c r="OMB12" s="539"/>
      <c r="OMJ12" s="538"/>
      <c r="OMK12" s="539"/>
      <c r="OMS12" s="538"/>
      <c r="OMT12" s="539"/>
      <c r="ONB12" s="538"/>
      <c r="ONC12" s="539"/>
      <c r="ONK12" s="538"/>
      <c r="ONL12" s="539"/>
      <c r="ONT12" s="538"/>
      <c r="ONU12" s="539"/>
      <c r="OOC12" s="538"/>
      <c r="OOD12" s="539"/>
      <c r="OOL12" s="538"/>
      <c r="OOM12" s="539"/>
      <c r="OOU12" s="538"/>
      <c r="OOV12" s="539"/>
      <c r="OPD12" s="538"/>
      <c r="OPE12" s="539"/>
      <c r="OPM12" s="538"/>
      <c r="OPN12" s="539"/>
      <c r="OPV12" s="538"/>
      <c r="OPW12" s="539"/>
      <c r="OQE12" s="538"/>
      <c r="OQF12" s="539"/>
      <c r="OQN12" s="538"/>
      <c r="OQO12" s="539"/>
      <c r="OQW12" s="538"/>
      <c r="OQX12" s="539"/>
      <c r="ORF12" s="538"/>
      <c r="ORG12" s="539"/>
      <c r="ORO12" s="538"/>
      <c r="ORP12" s="539"/>
      <c r="ORX12" s="538"/>
      <c r="ORY12" s="539"/>
      <c r="OSG12" s="538"/>
      <c r="OSH12" s="539"/>
      <c r="OSP12" s="538"/>
      <c r="OSQ12" s="539"/>
      <c r="OSY12" s="538"/>
      <c r="OSZ12" s="539"/>
      <c r="OTH12" s="538"/>
      <c r="OTI12" s="539"/>
      <c r="OTQ12" s="538"/>
      <c r="OTR12" s="539"/>
      <c r="OTZ12" s="538"/>
      <c r="OUA12" s="539"/>
      <c r="OUI12" s="538"/>
      <c r="OUJ12" s="539"/>
      <c r="OUR12" s="538"/>
      <c r="OUS12" s="539"/>
      <c r="OVA12" s="538"/>
      <c r="OVB12" s="539"/>
      <c r="OVJ12" s="538"/>
      <c r="OVK12" s="539"/>
      <c r="OVS12" s="538"/>
      <c r="OVT12" s="539"/>
      <c r="OWB12" s="538"/>
      <c r="OWC12" s="539"/>
      <c r="OWK12" s="538"/>
      <c r="OWL12" s="539"/>
      <c r="OWT12" s="538"/>
      <c r="OWU12" s="539"/>
      <c r="OXC12" s="538"/>
      <c r="OXD12" s="539"/>
      <c r="OXL12" s="538"/>
      <c r="OXM12" s="539"/>
      <c r="OXU12" s="538"/>
      <c r="OXV12" s="539"/>
      <c r="OYD12" s="538"/>
      <c r="OYE12" s="539"/>
      <c r="OYM12" s="538"/>
      <c r="OYN12" s="539"/>
      <c r="OYV12" s="538"/>
      <c r="OYW12" s="539"/>
      <c r="OZE12" s="538"/>
      <c r="OZF12" s="539"/>
      <c r="OZN12" s="538"/>
      <c r="OZO12" s="539"/>
      <c r="OZW12" s="538"/>
      <c r="OZX12" s="539"/>
      <c r="PAF12" s="538"/>
      <c r="PAG12" s="539"/>
      <c r="PAO12" s="538"/>
      <c r="PAP12" s="539"/>
      <c r="PAX12" s="538"/>
      <c r="PAY12" s="539"/>
      <c r="PBG12" s="538"/>
      <c r="PBH12" s="539"/>
      <c r="PBP12" s="538"/>
      <c r="PBQ12" s="539"/>
      <c r="PBY12" s="538"/>
      <c r="PBZ12" s="539"/>
      <c r="PCH12" s="538"/>
      <c r="PCI12" s="539"/>
      <c r="PCQ12" s="538"/>
      <c r="PCR12" s="539"/>
      <c r="PCZ12" s="538"/>
      <c r="PDA12" s="539"/>
      <c r="PDI12" s="538"/>
      <c r="PDJ12" s="539"/>
      <c r="PDR12" s="538"/>
      <c r="PDS12" s="539"/>
      <c r="PEA12" s="538"/>
      <c r="PEB12" s="539"/>
      <c r="PEJ12" s="538"/>
      <c r="PEK12" s="539"/>
      <c r="PES12" s="538"/>
      <c r="PET12" s="539"/>
      <c r="PFB12" s="538"/>
      <c r="PFC12" s="539"/>
      <c r="PFK12" s="538"/>
      <c r="PFL12" s="539"/>
      <c r="PFT12" s="538"/>
      <c r="PFU12" s="539"/>
      <c r="PGC12" s="538"/>
      <c r="PGD12" s="539"/>
      <c r="PGL12" s="538"/>
      <c r="PGM12" s="539"/>
      <c r="PGU12" s="538"/>
      <c r="PGV12" s="539"/>
      <c r="PHD12" s="538"/>
      <c r="PHE12" s="539"/>
      <c r="PHM12" s="538"/>
      <c r="PHN12" s="539"/>
      <c r="PHV12" s="538"/>
      <c r="PHW12" s="539"/>
      <c r="PIE12" s="538"/>
      <c r="PIF12" s="539"/>
      <c r="PIN12" s="538"/>
      <c r="PIO12" s="539"/>
      <c r="PIW12" s="538"/>
      <c r="PIX12" s="539"/>
      <c r="PJF12" s="538"/>
      <c r="PJG12" s="539"/>
      <c r="PJO12" s="538"/>
      <c r="PJP12" s="539"/>
      <c r="PJX12" s="538"/>
      <c r="PJY12" s="539"/>
      <c r="PKG12" s="538"/>
      <c r="PKH12" s="539"/>
      <c r="PKP12" s="538"/>
      <c r="PKQ12" s="539"/>
      <c r="PKY12" s="538"/>
      <c r="PKZ12" s="539"/>
      <c r="PLH12" s="538"/>
      <c r="PLI12" s="539"/>
      <c r="PLQ12" s="538"/>
      <c r="PLR12" s="539"/>
      <c r="PLZ12" s="538"/>
      <c r="PMA12" s="539"/>
      <c r="PMI12" s="538"/>
      <c r="PMJ12" s="539"/>
      <c r="PMR12" s="538"/>
      <c r="PMS12" s="539"/>
      <c r="PNA12" s="538"/>
      <c r="PNB12" s="539"/>
      <c r="PNJ12" s="538"/>
      <c r="PNK12" s="539"/>
      <c r="PNS12" s="538"/>
      <c r="PNT12" s="539"/>
      <c r="POB12" s="538"/>
      <c r="POC12" s="539"/>
      <c r="POK12" s="538"/>
      <c r="POL12" s="539"/>
      <c r="POT12" s="538"/>
      <c r="POU12" s="539"/>
      <c r="PPC12" s="538"/>
      <c r="PPD12" s="539"/>
      <c r="PPL12" s="538"/>
      <c r="PPM12" s="539"/>
      <c r="PPU12" s="538"/>
      <c r="PPV12" s="539"/>
      <c r="PQD12" s="538"/>
      <c r="PQE12" s="539"/>
      <c r="PQM12" s="538"/>
      <c r="PQN12" s="539"/>
      <c r="PQV12" s="538"/>
      <c r="PQW12" s="539"/>
      <c r="PRE12" s="538"/>
      <c r="PRF12" s="539"/>
      <c r="PRN12" s="538"/>
      <c r="PRO12" s="539"/>
      <c r="PRW12" s="538"/>
      <c r="PRX12" s="539"/>
      <c r="PSF12" s="538"/>
      <c r="PSG12" s="539"/>
      <c r="PSO12" s="538"/>
      <c r="PSP12" s="539"/>
      <c r="PSX12" s="538"/>
      <c r="PSY12" s="539"/>
      <c r="PTG12" s="538"/>
      <c r="PTH12" s="539"/>
      <c r="PTP12" s="538"/>
      <c r="PTQ12" s="539"/>
      <c r="PTY12" s="538"/>
      <c r="PTZ12" s="539"/>
      <c r="PUH12" s="538"/>
      <c r="PUI12" s="539"/>
      <c r="PUQ12" s="538"/>
      <c r="PUR12" s="539"/>
      <c r="PUZ12" s="538"/>
      <c r="PVA12" s="539"/>
      <c r="PVI12" s="538"/>
      <c r="PVJ12" s="539"/>
      <c r="PVR12" s="538"/>
      <c r="PVS12" s="539"/>
      <c r="PWA12" s="538"/>
      <c r="PWB12" s="539"/>
      <c r="PWJ12" s="538"/>
      <c r="PWK12" s="539"/>
      <c r="PWS12" s="538"/>
      <c r="PWT12" s="539"/>
      <c r="PXB12" s="538"/>
      <c r="PXC12" s="539"/>
      <c r="PXK12" s="538"/>
      <c r="PXL12" s="539"/>
      <c r="PXT12" s="538"/>
      <c r="PXU12" s="539"/>
      <c r="PYC12" s="538"/>
      <c r="PYD12" s="539"/>
      <c r="PYL12" s="538"/>
      <c r="PYM12" s="539"/>
      <c r="PYU12" s="538"/>
      <c r="PYV12" s="539"/>
      <c r="PZD12" s="538"/>
      <c r="PZE12" s="539"/>
      <c r="PZM12" s="538"/>
      <c r="PZN12" s="539"/>
      <c r="PZV12" s="538"/>
      <c r="PZW12" s="539"/>
      <c r="QAE12" s="538"/>
      <c r="QAF12" s="539"/>
      <c r="QAN12" s="538"/>
      <c r="QAO12" s="539"/>
      <c r="QAW12" s="538"/>
      <c r="QAX12" s="539"/>
      <c r="QBF12" s="538"/>
      <c r="QBG12" s="539"/>
      <c r="QBO12" s="538"/>
      <c r="QBP12" s="539"/>
      <c r="QBX12" s="538"/>
      <c r="QBY12" s="539"/>
      <c r="QCG12" s="538"/>
      <c r="QCH12" s="539"/>
      <c r="QCP12" s="538"/>
      <c r="QCQ12" s="539"/>
      <c r="QCY12" s="538"/>
      <c r="QCZ12" s="539"/>
      <c r="QDH12" s="538"/>
      <c r="QDI12" s="539"/>
      <c r="QDQ12" s="538"/>
      <c r="QDR12" s="539"/>
      <c r="QDZ12" s="538"/>
      <c r="QEA12" s="539"/>
      <c r="QEI12" s="538"/>
      <c r="QEJ12" s="539"/>
      <c r="QER12" s="538"/>
      <c r="QES12" s="539"/>
      <c r="QFA12" s="538"/>
      <c r="QFB12" s="539"/>
      <c r="QFJ12" s="538"/>
      <c r="QFK12" s="539"/>
      <c r="QFS12" s="538"/>
      <c r="QFT12" s="539"/>
      <c r="QGB12" s="538"/>
      <c r="QGC12" s="539"/>
      <c r="QGK12" s="538"/>
      <c r="QGL12" s="539"/>
      <c r="QGT12" s="538"/>
      <c r="QGU12" s="539"/>
      <c r="QHC12" s="538"/>
      <c r="QHD12" s="539"/>
      <c r="QHL12" s="538"/>
      <c r="QHM12" s="539"/>
      <c r="QHU12" s="538"/>
      <c r="QHV12" s="539"/>
      <c r="QID12" s="538"/>
      <c r="QIE12" s="539"/>
      <c r="QIM12" s="538"/>
      <c r="QIN12" s="539"/>
      <c r="QIV12" s="538"/>
      <c r="QIW12" s="539"/>
      <c r="QJE12" s="538"/>
      <c r="QJF12" s="539"/>
      <c r="QJN12" s="538"/>
      <c r="QJO12" s="539"/>
      <c r="QJW12" s="538"/>
      <c r="QJX12" s="539"/>
      <c r="QKF12" s="538"/>
      <c r="QKG12" s="539"/>
      <c r="QKO12" s="538"/>
      <c r="QKP12" s="539"/>
      <c r="QKX12" s="538"/>
      <c r="QKY12" s="539"/>
      <c r="QLG12" s="538"/>
      <c r="QLH12" s="539"/>
      <c r="QLP12" s="538"/>
      <c r="QLQ12" s="539"/>
      <c r="QLY12" s="538"/>
      <c r="QLZ12" s="539"/>
      <c r="QMH12" s="538"/>
      <c r="QMI12" s="539"/>
      <c r="QMQ12" s="538"/>
      <c r="QMR12" s="539"/>
      <c r="QMZ12" s="538"/>
      <c r="QNA12" s="539"/>
      <c r="QNI12" s="538"/>
      <c r="QNJ12" s="539"/>
      <c r="QNR12" s="538"/>
      <c r="QNS12" s="539"/>
      <c r="QOA12" s="538"/>
      <c r="QOB12" s="539"/>
      <c r="QOJ12" s="538"/>
      <c r="QOK12" s="539"/>
      <c r="QOS12" s="538"/>
      <c r="QOT12" s="539"/>
      <c r="QPB12" s="538"/>
      <c r="QPC12" s="539"/>
      <c r="QPK12" s="538"/>
      <c r="QPL12" s="539"/>
      <c r="QPT12" s="538"/>
      <c r="QPU12" s="539"/>
      <c r="QQC12" s="538"/>
      <c r="QQD12" s="539"/>
      <c r="QQL12" s="538"/>
      <c r="QQM12" s="539"/>
      <c r="QQU12" s="538"/>
      <c r="QQV12" s="539"/>
      <c r="QRD12" s="538"/>
      <c r="QRE12" s="539"/>
      <c r="QRM12" s="538"/>
      <c r="QRN12" s="539"/>
      <c r="QRV12" s="538"/>
      <c r="QRW12" s="539"/>
      <c r="QSE12" s="538"/>
      <c r="QSF12" s="539"/>
      <c r="QSN12" s="538"/>
      <c r="QSO12" s="539"/>
      <c r="QSW12" s="538"/>
      <c r="QSX12" s="539"/>
      <c r="QTF12" s="538"/>
      <c r="QTG12" s="539"/>
      <c r="QTO12" s="538"/>
      <c r="QTP12" s="539"/>
      <c r="QTX12" s="538"/>
      <c r="QTY12" s="539"/>
      <c r="QUG12" s="538"/>
      <c r="QUH12" s="539"/>
      <c r="QUP12" s="538"/>
      <c r="QUQ12" s="539"/>
      <c r="QUY12" s="538"/>
      <c r="QUZ12" s="539"/>
      <c r="QVH12" s="538"/>
      <c r="QVI12" s="539"/>
      <c r="QVQ12" s="538"/>
      <c r="QVR12" s="539"/>
      <c r="QVZ12" s="538"/>
      <c r="QWA12" s="539"/>
      <c r="QWI12" s="538"/>
      <c r="QWJ12" s="539"/>
      <c r="QWR12" s="538"/>
      <c r="QWS12" s="539"/>
      <c r="QXA12" s="538"/>
      <c r="QXB12" s="539"/>
      <c r="QXJ12" s="538"/>
      <c r="QXK12" s="539"/>
      <c r="QXS12" s="538"/>
      <c r="QXT12" s="539"/>
      <c r="QYB12" s="538"/>
      <c r="QYC12" s="539"/>
      <c r="QYK12" s="538"/>
      <c r="QYL12" s="539"/>
      <c r="QYT12" s="538"/>
      <c r="QYU12" s="539"/>
      <c r="QZC12" s="538"/>
      <c r="QZD12" s="539"/>
      <c r="QZL12" s="538"/>
      <c r="QZM12" s="539"/>
      <c r="QZU12" s="538"/>
      <c r="QZV12" s="539"/>
      <c r="RAD12" s="538"/>
      <c r="RAE12" s="539"/>
      <c r="RAM12" s="538"/>
      <c r="RAN12" s="539"/>
      <c r="RAV12" s="538"/>
      <c r="RAW12" s="539"/>
      <c r="RBE12" s="538"/>
      <c r="RBF12" s="539"/>
      <c r="RBN12" s="538"/>
      <c r="RBO12" s="539"/>
      <c r="RBW12" s="538"/>
      <c r="RBX12" s="539"/>
      <c r="RCF12" s="538"/>
      <c r="RCG12" s="539"/>
      <c r="RCO12" s="538"/>
      <c r="RCP12" s="539"/>
      <c r="RCX12" s="538"/>
      <c r="RCY12" s="539"/>
      <c r="RDG12" s="538"/>
      <c r="RDH12" s="539"/>
      <c r="RDP12" s="538"/>
      <c r="RDQ12" s="539"/>
      <c r="RDY12" s="538"/>
      <c r="RDZ12" s="539"/>
      <c r="REH12" s="538"/>
      <c r="REI12" s="539"/>
      <c r="REQ12" s="538"/>
      <c r="RER12" s="539"/>
      <c r="REZ12" s="538"/>
      <c r="RFA12" s="539"/>
      <c r="RFI12" s="538"/>
      <c r="RFJ12" s="539"/>
      <c r="RFR12" s="538"/>
      <c r="RFS12" s="539"/>
      <c r="RGA12" s="538"/>
      <c r="RGB12" s="539"/>
      <c r="RGJ12" s="538"/>
      <c r="RGK12" s="539"/>
      <c r="RGS12" s="538"/>
      <c r="RGT12" s="539"/>
      <c r="RHB12" s="538"/>
      <c r="RHC12" s="539"/>
      <c r="RHK12" s="538"/>
      <c r="RHL12" s="539"/>
      <c r="RHT12" s="538"/>
      <c r="RHU12" s="539"/>
      <c r="RIC12" s="538"/>
      <c r="RID12" s="539"/>
      <c r="RIL12" s="538"/>
      <c r="RIM12" s="539"/>
      <c r="RIU12" s="538"/>
      <c r="RIV12" s="539"/>
      <c r="RJD12" s="538"/>
      <c r="RJE12" s="539"/>
      <c r="RJM12" s="538"/>
      <c r="RJN12" s="539"/>
      <c r="RJV12" s="538"/>
      <c r="RJW12" s="539"/>
      <c r="RKE12" s="538"/>
      <c r="RKF12" s="539"/>
      <c r="RKN12" s="538"/>
      <c r="RKO12" s="539"/>
      <c r="RKW12" s="538"/>
      <c r="RKX12" s="539"/>
      <c r="RLF12" s="538"/>
      <c r="RLG12" s="539"/>
      <c r="RLO12" s="538"/>
      <c r="RLP12" s="539"/>
      <c r="RLX12" s="538"/>
      <c r="RLY12" s="539"/>
      <c r="RMG12" s="538"/>
      <c r="RMH12" s="539"/>
      <c r="RMP12" s="538"/>
      <c r="RMQ12" s="539"/>
      <c r="RMY12" s="538"/>
      <c r="RMZ12" s="539"/>
      <c r="RNH12" s="538"/>
      <c r="RNI12" s="539"/>
      <c r="RNQ12" s="538"/>
      <c r="RNR12" s="539"/>
      <c r="RNZ12" s="538"/>
      <c r="ROA12" s="539"/>
      <c r="ROI12" s="538"/>
      <c r="ROJ12" s="539"/>
      <c r="ROR12" s="538"/>
      <c r="ROS12" s="539"/>
      <c r="RPA12" s="538"/>
      <c r="RPB12" s="539"/>
      <c r="RPJ12" s="538"/>
      <c r="RPK12" s="539"/>
      <c r="RPS12" s="538"/>
      <c r="RPT12" s="539"/>
      <c r="RQB12" s="538"/>
      <c r="RQC12" s="539"/>
      <c r="RQK12" s="538"/>
      <c r="RQL12" s="539"/>
      <c r="RQT12" s="538"/>
      <c r="RQU12" s="539"/>
      <c r="RRC12" s="538"/>
      <c r="RRD12" s="539"/>
      <c r="RRL12" s="538"/>
      <c r="RRM12" s="539"/>
      <c r="RRU12" s="538"/>
      <c r="RRV12" s="539"/>
      <c r="RSD12" s="538"/>
      <c r="RSE12" s="539"/>
      <c r="RSM12" s="538"/>
      <c r="RSN12" s="539"/>
      <c r="RSV12" s="538"/>
      <c r="RSW12" s="539"/>
      <c r="RTE12" s="538"/>
      <c r="RTF12" s="539"/>
      <c r="RTN12" s="538"/>
      <c r="RTO12" s="539"/>
      <c r="RTW12" s="538"/>
      <c r="RTX12" s="539"/>
      <c r="RUF12" s="538"/>
      <c r="RUG12" s="539"/>
      <c r="RUO12" s="538"/>
      <c r="RUP12" s="539"/>
      <c r="RUX12" s="538"/>
      <c r="RUY12" s="539"/>
      <c r="RVG12" s="538"/>
      <c r="RVH12" s="539"/>
      <c r="RVP12" s="538"/>
      <c r="RVQ12" s="539"/>
      <c r="RVY12" s="538"/>
      <c r="RVZ12" s="539"/>
      <c r="RWH12" s="538"/>
      <c r="RWI12" s="539"/>
      <c r="RWQ12" s="538"/>
      <c r="RWR12" s="539"/>
      <c r="RWZ12" s="538"/>
      <c r="RXA12" s="539"/>
      <c r="RXI12" s="538"/>
      <c r="RXJ12" s="539"/>
      <c r="RXR12" s="538"/>
      <c r="RXS12" s="539"/>
      <c r="RYA12" s="538"/>
      <c r="RYB12" s="539"/>
      <c r="RYJ12" s="538"/>
      <c r="RYK12" s="539"/>
      <c r="RYS12" s="538"/>
      <c r="RYT12" s="539"/>
      <c r="RZB12" s="538"/>
      <c r="RZC12" s="539"/>
      <c r="RZK12" s="538"/>
      <c r="RZL12" s="539"/>
      <c r="RZT12" s="538"/>
      <c r="RZU12" s="539"/>
      <c r="SAC12" s="538"/>
      <c r="SAD12" s="539"/>
      <c r="SAL12" s="538"/>
      <c r="SAM12" s="539"/>
      <c r="SAU12" s="538"/>
      <c r="SAV12" s="539"/>
      <c r="SBD12" s="538"/>
      <c r="SBE12" s="539"/>
      <c r="SBM12" s="538"/>
      <c r="SBN12" s="539"/>
      <c r="SBV12" s="538"/>
      <c r="SBW12" s="539"/>
      <c r="SCE12" s="538"/>
      <c r="SCF12" s="539"/>
      <c r="SCN12" s="538"/>
      <c r="SCO12" s="539"/>
      <c r="SCW12" s="538"/>
      <c r="SCX12" s="539"/>
      <c r="SDF12" s="538"/>
      <c r="SDG12" s="539"/>
      <c r="SDO12" s="538"/>
      <c r="SDP12" s="539"/>
      <c r="SDX12" s="538"/>
      <c r="SDY12" s="539"/>
      <c r="SEG12" s="538"/>
      <c r="SEH12" s="539"/>
      <c r="SEP12" s="538"/>
      <c r="SEQ12" s="539"/>
      <c r="SEY12" s="538"/>
      <c r="SEZ12" s="539"/>
      <c r="SFH12" s="538"/>
      <c r="SFI12" s="539"/>
      <c r="SFQ12" s="538"/>
      <c r="SFR12" s="539"/>
      <c r="SFZ12" s="538"/>
      <c r="SGA12" s="539"/>
      <c r="SGI12" s="538"/>
      <c r="SGJ12" s="539"/>
      <c r="SGR12" s="538"/>
      <c r="SGS12" s="539"/>
      <c r="SHA12" s="538"/>
      <c r="SHB12" s="539"/>
      <c r="SHJ12" s="538"/>
      <c r="SHK12" s="539"/>
      <c r="SHS12" s="538"/>
      <c r="SHT12" s="539"/>
      <c r="SIB12" s="538"/>
      <c r="SIC12" s="539"/>
      <c r="SIK12" s="538"/>
      <c r="SIL12" s="539"/>
      <c r="SIT12" s="538"/>
      <c r="SIU12" s="539"/>
      <c r="SJC12" s="538"/>
      <c r="SJD12" s="539"/>
      <c r="SJL12" s="538"/>
      <c r="SJM12" s="539"/>
      <c r="SJU12" s="538"/>
      <c r="SJV12" s="539"/>
      <c r="SKD12" s="538"/>
      <c r="SKE12" s="539"/>
      <c r="SKM12" s="538"/>
      <c r="SKN12" s="539"/>
      <c r="SKV12" s="538"/>
      <c r="SKW12" s="539"/>
      <c r="SLE12" s="538"/>
      <c r="SLF12" s="539"/>
      <c r="SLN12" s="538"/>
      <c r="SLO12" s="539"/>
      <c r="SLW12" s="538"/>
      <c r="SLX12" s="539"/>
      <c r="SMF12" s="538"/>
      <c r="SMG12" s="539"/>
      <c r="SMO12" s="538"/>
      <c r="SMP12" s="539"/>
      <c r="SMX12" s="538"/>
      <c r="SMY12" s="539"/>
      <c r="SNG12" s="538"/>
      <c r="SNH12" s="539"/>
      <c r="SNP12" s="538"/>
      <c r="SNQ12" s="539"/>
      <c r="SNY12" s="538"/>
      <c r="SNZ12" s="539"/>
      <c r="SOH12" s="538"/>
      <c r="SOI12" s="539"/>
      <c r="SOQ12" s="538"/>
      <c r="SOR12" s="539"/>
      <c r="SOZ12" s="538"/>
      <c r="SPA12" s="539"/>
      <c r="SPI12" s="538"/>
      <c r="SPJ12" s="539"/>
      <c r="SPR12" s="538"/>
      <c r="SPS12" s="539"/>
      <c r="SQA12" s="538"/>
      <c r="SQB12" s="539"/>
      <c r="SQJ12" s="538"/>
      <c r="SQK12" s="539"/>
      <c r="SQS12" s="538"/>
      <c r="SQT12" s="539"/>
      <c r="SRB12" s="538"/>
      <c r="SRC12" s="539"/>
      <c r="SRK12" s="538"/>
      <c r="SRL12" s="539"/>
      <c r="SRT12" s="538"/>
      <c r="SRU12" s="539"/>
      <c r="SSC12" s="538"/>
      <c r="SSD12" s="539"/>
      <c r="SSL12" s="538"/>
      <c r="SSM12" s="539"/>
      <c r="SSU12" s="538"/>
      <c r="SSV12" s="539"/>
      <c r="STD12" s="538"/>
      <c r="STE12" s="539"/>
      <c r="STM12" s="538"/>
      <c r="STN12" s="539"/>
      <c r="STV12" s="538"/>
      <c r="STW12" s="539"/>
      <c r="SUE12" s="538"/>
      <c r="SUF12" s="539"/>
      <c r="SUN12" s="538"/>
      <c r="SUO12" s="539"/>
      <c r="SUW12" s="538"/>
      <c r="SUX12" s="539"/>
      <c r="SVF12" s="538"/>
      <c r="SVG12" s="539"/>
      <c r="SVO12" s="538"/>
      <c r="SVP12" s="539"/>
      <c r="SVX12" s="538"/>
      <c r="SVY12" s="539"/>
      <c r="SWG12" s="538"/>
      <c r="SWH12" s="539"/>
      <c r="SWP12" s="538"/>
      <c r="SWQ12" s="539"/>
      <c r="SWY12" s="538"/>
      <c r="SWZ12" s="539"/>
      <c r="SXH12" s="538"/>
      <c r="SXI12" s="539"/>
      <c r="SXQ12" s="538"/>
      <c r="SXR12" s="539"/>
      <c r="SXZ12" s="538"/>
      <c r="SYA12" s="539"/>
      <c r="SYI12" s="538"/>
      <c r="SYJ12" s="539"/>
      <c r="SYR12" s="538"/>
      <c r="SYS12" s="539"/>
      <c r="SZA12" s="538"/>
      <c r="SZB12" s="539"/>
      <c r="SZJ12" s="538"/>
      <c r="SZK12" s="539"/>
      <c r="SZS12" s="538"/>
      <c r="SZT12" s="539"/>
      <c r="TAB12" s="538"/>
      <c r="TAC12" s="539"/>
      <c r="TAK12" s="538"/>
      <c r="TAL12" s="539"/>
      <c r="TAT12" s="538"/>
      <c r="TAU12" s="539"/>
      <c r="TBC12" s="538"/>
      <c r="TBD12" s="539"/>
      <c r="TBL12" s="538"/>
      <c r="TBM12" s="539"/>
      <c r="TBU12" s="538"/>
      <c r="TBV12" s="539"/>
      <c r="TCD12" s="538"/>
      <c r="TCE12" s="539"/>
      <c r="TCM12" s="538"/>
      <c r="TCN12" s="539"/>
      <c r="TCV12" s="538"/>
      <c r="TCW12" s="539"/>
      <c r="TDE12" s="538"/>
      <c r="TDF12" s="539"/>
      <c r="TDN12" s="538"/>
      <c r="TDO12" s="539"/>
      <c r="TDW12" s="538"/>
      <c r="TDX12" s="539"/>
      <c r="TEF12" s="538"/>
      <c r="TEG12" s="539"/>
      <c r="TEO12" s="538"/>
      <c r="TEP12" s="539"/>
      <c r="TEX12" s="538"/>
      <c r="TEY12" s="539"/>
      <c r="TFG12" s="538"/>
      <c r="TFH12" s="539"/>
      <c r="TFP12" s="538"/>
      <c r="TFQ12" s="539"/>
      <c r="TFY12" s="538"/>
      <c r="TFZ12" s="539"/>
      <c r="TGH12" s="538"/>
      <c r="TGI12" s="539"/>
      <c r="TGQ12" s="538"/>
      <c r="TGR12" s="539"/>
      <c r="TGZ12" s="538"/>
      <c r="THA12" s="539"/>
      <c r="THI12" s="538"/>
      <c r="THJ12" s="539"/>
      <c r="THR12" s="538"/>
      <c r="THS12" s="539"/>
      <c r="TIA12" s="538"/>
      <c r="TIB12" s="539"/>
      <c r="TIJ12" s="538"/>
      <c r="TIK12" s="539"/>
      <c r="TIS12" s="538"/>
      <c r="TIT12" s="539"/>
      <c r="TJB12" s="538"/>
      <c r="TJC12" s="539"/>
      <c r="TJK12" s="538"/>
      <c r="TJL12" s="539"/>
      <c r="TJT12" s="538"/>
      <c r="TJU12" s="539"/>
      <c r="TKC12" s="538"/>
      <c r="TKD12" s="539"/>
      <c r="TKL12" s="538"/>
      <c r="TKM12" s="539"/>
      <c r="TKU12" s="538"/>
      <c r="TKV12" s="539"/>
      <c r="TLD12" s="538"/>
      <c r="TLE12" s="539"/>
      <c r="TLM12" s="538"/>
      <c r="TLN12" s="539"/>
      <c r="TLV12" s="538"/>
      <c r="TLW12" s="539"/>
      <c r="TME12" s="538"/>
      <c r="TMF12" s="539"/>
      <c r="TMN12" s="538"/>
      <c r="TMO12" s="539"/>
      <c r="TMW12" s="538"/>
      <c r="TMX12" s="539"/>
      <c r="TNF12" s="538"/>
      <c r="TNG12" s="539"/>
      <c r="TNO12" s="538"/>
      <c r="TNP12" s="539"/>
      <c r="TNX12" s="538"/>
      <c r="TNY12" s="539"/>
      <c r="TOG12" s="538"/>
      <c r="TOH12" s="539"/>
      <c r="TOP12" s="538"/>
      <c r="TOQ12" s="539"/>
      <c r="TOY12" s="538"/>
      <c r="TOZ12" s="539"/>
      <c r="TPH12" s="538"/>
      <c r="TPI12" s="539"/>
      <c r="TPQ12" s="538"/>
      <c r="TPR12" s="539"/>
      <c r="TPZ12" s="538"/>
      <c r="TQA12" s="539"/>
      <c r="TQI12" s="538"/>
      <c r="TQJ12" s="539"/>
      <c r="TQR12" s="538"/>
      <c r="TQS12" s="539"/>
      <c r="TRA12" s="538"/>
      <c r="TRB12" s="539"/>
      <c r="TRJ12" s="538"/>
      <c r="TRK12" s="539"/>
      <c r="TRS12" s="538"/>
      <c r="TRT12" s="539"/>
      <c r="TSB12" s="538"/>
      <c r="TSC12" s="539"/>
      <c r="TSK12" s="538"/>
      <c r="TSL12" s="539"/>
      <c r="TST12" s="538"/>
      <c r="TSU12" s="539"/>
      <c r="TTC12" s="538"/>
      <c r="TTD12" s="539"/>
      <c r="TTL12" s="538"/>
      <c r="TTM12" s="539"/>
      <c r="TTU12" s="538"/>
      <c r="TTV12" s="539"/>
      <c r="TUD12" s="538"/>
      <c r="TUE12" s="539"/>
      <c r="TUM12" s="538"/>
      <c r="TUN12" s="539"/>
      <c r="TUV12" s="538"/>
      <c r="TUW12" s="539"/>
      <c r="TVE12" s="538"/>
      <c r="TVF12" s="539"/>
      <c r="TVN12" s="538"/>
      <c r="TVO12" s="539"/>
      <c r="TVW12" s="538"/>
      <c r="TVX12" s="539"/>
      <c r="TWF12" s="538"/>
      <c r="TWG12" s="539"/>
      <c r="TWO12" s="538"/>
      <c r="TWP12" s="539"/>
      <c r="TWX12" s="538"/>
      <c r="TWY12" s="539"/>
      <c r="TXG12" s="538"/>
      <c r="TXH12" s="539"/>
      <c r="TXP12" s="538"/>
      <c r="TXQ12" s="539"/>
      <c r="TXY12" s="538"/>
      <c r="TXZ12" s="539"/>
      <c r="TYH12" s="538"/>
      <c r="TYI12" s="539"/>
      <c r="TYQ12" s="538"/>
      <c r="TYR12" s="539"/>
      <c r="TYZ12" s="538"/>
      <c r="TZA12" s="539"/>
      <c r="TZI12" s="538"/>
      <c r="TZJ12" s="539"/>
      <c r="TZR12" s="538"/>
      <c r="TZS12" s="539"/>
      <c r="UAA12" s="538"/>
      <c r="UAB12" s="539"/>
      <c r="UAJ12" s="538"/>
      <c r="UAK12" s="539"/>
      <c r="UAS12" s="538"/>
      <c r="UAT12" s="539"/>
      <c r="UBB12" s="538"/>
      <c r="UBC12" s="539"/>
      <c r="UBK12" s="538"/>
      <c r="UBL12" s="539"/>
      <c r="UBT12" s="538"/>
      <c r="UBU12" s="539"/>
      <c r="UCC12" s="538"/>
      <c r="UCD12" s="539"/>
      <c r="UCL12" s="538"/>
      <c r="UCM12" s="539"/>
      <c r="UCU12" s="538"/>
      <c r="UCV12" s="539"/>
      <c r="UDD12" s="538"/>
      <c r="UDE12" s="539"/>
      <c r="UDM12" s="538"/>
      <c r="UDN12" s="539"/>
      <c r="UDV12" s="538"/>
      <c r="UDW12" s="539"/>
      <c r="UEE12" s="538"/>
      <c r="UEF12" s="539"/>
      <c r="UEN12" s="538"/>
      <c r="UEO12" s="539"/>
      <c r="UEW12" s="538"/>
      <c r="UEX12" s="539"/>
      <c r="UFF12" s="538"/>
      <c r="UFG12" s="539"/>
      <c r="UFO12" s="538"/>
      <c r="UFP12" s="539"/>
      <c r="UFX12" s="538"/>
      <c r="UFY12" s="539"/>
      <c r="UGG12" s="538"/>
      <c r="UGH12" s="539"/>
      <c r="UGP12" s="538"/>
      <c r="UGQ12" s="539"/>
      <c r="UGY12" s="538"/>
      <c r="UGZ12" s="539"/>
      <c r="UHH12" s="538"/>
      <c r="UHI12" s="539"/>
      <c r="UHQ12" s="538"/>
      <c r="UHR12" s="539"/>
      <c r="UHZ12" s="538"/>
      <c r="UIA12" s="539"/>
      <c r="UII12" s="538"/>
      <c r="UIJ12" s="539"/>
      <c r="UIR12" s="538"/>
      <c r="UIS12" s="539"/>
      <c r="UJA12" s="538"/>
      <c r="UJB12" s="539"/>
      <c r="UJJ12" s="538"/>
      <c r="UJK12" s="539"/>
      <c r="UJS12" s="538"/>
      <c r="UJT12" s="539"/>
      <c r="UKB12" s="538"/>
      <c r="UKC12" s="539"/>
      <c r="UKK12" s="538"/>
      <c r="UKL12" s="539"/>
      <c r="UKT12" s="538"/>
      <c r="UKU12" s="539"/>
      <c r="ULC12" s="538"/>
      <c r="ULD12" s="539"/>
      <c r="ULL12" s="538"/>
      <c r="ULM12" s="539"/>
      <c r="ULU12" s="538"/>
      <c r="ULV12" s="539"/>
      <c r="UMD12" s="538"/>
      <c r="UME12" s="539"/>
      <c r="UMM12" s="538"/>
      <c r="UMN12" s="539"/>
      <c r="UMV12" s="538"/>
      <c r="UMW12" s="539"/>
      <c r="UNE12" s="538"/>
      <c r="UNF12" s="539"/>
      <c r="UNN12" s="538"/>
      <c r="UNO12" s="539"/>
      <c r="UNW12" s="538"/>
      <c r="UNX12" s="539"/>
      <c r="UOF12" s="538"/>
      <c r="UOG12" s="539"/>
      <c r="UOO12" s="538"/>
      <c r="UOP12" s="539"/>
      <c r="UOX12" s="538"/>
      <c r="UOY12" s="539"/>
      <c r="UPG12" s="538"/>
      <c r="UPH12" s="539"/>
      <c r="UPP12" s="538"/>
      <c r="UPQ12" s="539"/>
      <c r="UPY12" s="538"/>
      <c r="UPZ12" s="539"/>
      <c r="UQH12" s="538"/>
      <c r="UQI12" s="539"/>
      <c r="UQQ12" s="538"/>
      <c r="UQR12" s="539"/>
      <c r="UQZ12" s="538"/>
      <c r="URA12" s="539"/>
      <c r="URI12" s="538"/>
      <c r="URJ12" s="539"/>
      <c r="URR12" s="538"/>
      <c r="URS12" s="539"/>
      <c r="USA12" s="538"/>
      <c r="USB12" s="539"/>
      <c r="USJ12" s="538"/>
      <c r="USK12" s="539"/>
      <c r="USS12" s="538"/>
      <c r="UST12" s="539"/>
      <c r="UTB12" s="538"/>
      <c r="UTC12" s="539"/>
      <c r="UTK12" s="538"/>
      <c r="UTL12" s="539"/>
      <c r="UTT12" s="538"/>
      <c r="UTU12" s="539"/>
      <c r="UUC12" s="538"/>
      <c r="UUD12" s="539"/>
      <c r="UUL12" s="538"/>
      <c r="UUM12" s="539"/>
      <c r="UUU12" s="538"/>
      <c r="UUV12" s="539"/>
      <c r="UVD12" s="538"/>
      <c r="UVE12" s="539"/>
      <c r="UVM12" s="538"/>
      <c r="UVN12" s="539"/>
      <c r="UVV12" s="538"/>
      <c r="UVW12" s="539"/>
      <c r="UWE12" s="538"/>
      <c r="UWF12" s="539"/>
      <c r="UWN12" s="538"/>
      <c r="UWO12" s="539"/>
      <c r="UWW12" s="538"/>
      <c r="UWX12" s="539"/>
      <c r="UXF12" s="538"/>
      <c r="UXG12" s="539"/>
      <c r="UXO12" s="538"/>
      <c r="UXP12" s="539"/>
      <c r="UXX12" s="538"/>
      <c r="UXY12" s="539"/>
      <c r="UYG12" s="538"/>
      <c r="UYH12" s="539"/>
      <c r="UYP12" s="538"/>
      <c r="UYQ12" s="539"/>
      <c r="UYY12" s="538"/>
      <c r="UYZ12" s="539"/>
      <c r="UZH12" s="538"/>
      <c r="UZI12" s="539"/>
      <c r="UZQ12" s="538"/>
      <c r="UZR12" s="539"/>
      <c r="UZZ12" s="538"/>
      <c r="VAA12" s="539"/>
      <c r="VAI12" s="538"/>
      <c r="VAJ12" s="539"/>
      <c r="VAR12" s="538"/>
      <c r="VAS12" s="539"/>
      <c r="VBA12" s="538"/>
      <c r="VBB12" s="539"/>
      <c r="VBJ12" s="538"/>
      <c r="VBK12" s="539"/>
      <c r="VBS12" s="538"/>
      <c r="VBT12" s="539"/>
      <c r="VCB12" s="538"/>
      <c r="VCC12" s="539"/>
      <c r="VCK12" s="538"/>
      <c r="VCL12" s="539"/>
      <c r="VCT12" s="538"/>
      <c r="VCU12" s="539"/>
      <c r="VDC12" s="538"/>
      <c r="VDD12" s="539"/>
      <c r="VDL12" s="538"/>
      <c r="VDM12" s="539"/>
      <c r="VDU12" s="538"/>
      <c r="VDV12" s="539"/>
      <c r="VED12" s="538"/>
      <c r="VEE12" s="539"/>
      <c r="VEM12" s="538"/>
      <c r="VEN12" s="539"/>
      <c r="VEV12" s="538"/>
      <c r="VEW12" s="539"/>
      <c r="VFE12" s="538"/>
      <c r="VFF12" s="539"/>
      <c r="VFN12" s="538"/>
      <c r="VFO12" s="539"/>
      <c r="VFW12" s="538"/>
      <c r="VFX12" s="539"/>
      <c r="VGF12" s="538"/>
      <c r="VGG12" s="539"/>
      <c r="VGO12" s="538"/>
      <c r="VGP12" s="539"/>
      <c r="VGX12" s="538"/>
      <c r="VGY12" s="539"/>
      <c r="VHG12" s="538"/>
      <c r="VHH12" s="539"/>
      <c r="VHP12" s="538"/>
      <c r="VHQ12" s="539"/>
      <c r="VHY12" s="538"/>
      <c r="VHZ12" s="539"/>
      <c r="VIH12" s="538"/>
      <c r="VII12" s="539"/>
      <c r="VIQ12" s="538"/>
      <c r="VIR12" s="539"/>
      <c r="VIZ12" s="538"/>
      <c r="VJA12" s="539"/>
      <c r="VJI12" s="538"/>
      <c r="VJJ12" s="539"/>
      <c r="VJR12" s="538"/>
      <c r="VJS12" s="539"/>
      <c r="VKA12" s="538"/>
      <c r="VKB12" s="539"/>
      <c r="VKJ12" s="538"/>
      <c r="VKK12" s="539"/>
      <c r="VKS12" s="538"/>
      <c r="VKT12" s="539"/>
      <c r="VLB12" s="538"/>
      <c r="VLC12" s="539"/>
      <c r="VLK12" s="538"/>
      <c r="VLL12" s="539"/>
      <c r="VLT12" s="538"/>
      <c r="VLU12" s="539"/>
      <c r="VMC12" s="538"/>
      <c r="VMD12" s="539"/>
      <c r="VML12" s="538"/>
      <c r="VMM12" s="539"/>
      <c r="VMU12" s="538"/>
      <c r="VMV12" s="539"/>
      <c r="VND12" s="538"/>
      <c r="VNE12" s="539"/>
      <c r="VNM12" s="538"/>
      <c r="VNN12" s="539"/>
      <c r="VNV12" s="538"/>
      <c r="VNW12" s="539"/>
      <c r="VOE12" s="538"/>
      <c r="VOF12" s="539"/>
      <c r="VON12" s="538"/>
      <c r="VOO12" s="539"/>
      <c r="VOW12" s="538"/>
      <c r="VOX12" s="539"/>
      <c r="VPF12" s="538"/>
      <c r="VPG12" s="539"/>
      <c r="VPO12" s="538"/>
      <c r="VPP12" s="539"/>
      <c r="VPX12" s="538"/>
      <c r="VPY12" s="539"/>
      <c r="VQG12" s="538"/>
      <c r="VQH12" s="539"/>
      <c r="VQP12" s="538"/>
      <c r="VQQ12" s="539"/>
      <c r="VQY12" s="538"/>
      <c r="VQZ12" s="539"/>
      <c r="VRH12" s="538"/>
      <c r="VRI12" s="539"/>
      <c r="VRQ12" s="538"/>
      <c r="VRR12" s="539"/>
      <c r="VRZ12" s="538"/>
      <c r="VSA12" s="539"/>
      <c r="VSI12" s="538"/>
      <c r="VSJ12" s="539"/>
      <c r="VSR12" s="538"/>
      <c r="VSS12" s="539"/>
      <c r="VTA12" s="538"/>
      <c r="VTB12" s="539"/>
      <c r="VTJ12" s="538"/>
      <c r="VTK12" s="539"/>
      <c r="VTS12" s="538"/>
      <c r="VTT12" s="539"/>
      <c r="VUB12" s="538"/>
      <c r="VUC12" s="539"/>
      <c r="VUK12" s="538"/>
      <c r="VUL12" s="539"/>
      <c r="VUT12" s="538"/>
      <c r="VUU12" s="539"/>
      <c r="VVC12" s="538"/>
      <c r="VVD12" s="539"/>
      <c r="VVL12" s="538"/>
      <c r="VVM12" s="539"/>
      <c r="VVU12" s="538"/>
      <c r="VVV12" s="539"/>
      <c r="VWD12" s="538"/>
      <c r="VWE12" s="539"/>
      <c r="VWM12" s="538"/>
      <c r="VWN12" s="539"/>
      <c r="VWV12" s="538"/>
      <c r="VWW12" s="539"/>
      <c r="VXE12" s="538"/>
      <c r="VXF12" s="539"/>
      <c r="VXN12" s="538"/>
      <c r="VXO12" s="539"/>
      <c r="VXW12" s="538"/>
      <c r="VXX12" s="539"/>
      <c r="VYF12" s="538"/>
      <c r="VYG12" s="539"/>
      <c r="VYO12" s="538"/>
      <c r="VYP12" s="539"/>
      <c r="VYX12" s="538"/>
      <c r="VYY12" s="539"/>
      <c r="VZG12" s="538"/>
      <c r="VZH12" s="539"/>
      <c r="VZP12" s="538"/>
      <c r="VZQ12" s="539"/>
      <c r="VZY12" s="538"/>
      <c r="VZZ12" s="539"/>
      <c r="WAH12" s="538"/>
      <c r="WAI12" s="539"/>
      <c r="WAQ12" s="538"/>
      <c r="WAR12" s="539"/>
      <c r="WAZ12" s="538"/>
      <c r="WBA12" s="539"/>
      <c r="WBI12" s="538"/>
      <c r="WBJ12" s="539"/>
      <c r="WBR12" s="538"/>
      <c r="WBS12" s="539"/>
      <c r="WCA12" s="538"/>
      <c r="WCB12" s="539"/>
      <c r="WCJ12" s="538"/>
      <c r="WCK12" s="539"/>
      <c r="WCS12" s="538"/>
      <c r="WCT12" s="539"/>
      <c r="WDB12" s="538"/>
      <c r="WDC12" s="539"/>
      <c r="WDK12" s="538"/>
      <c r="WDL12" s="539"/>
      <c r="WDT12" s="538"/>
      <c r="WDU12" s="539"/>
      <c r="WEC12" s="538"/>
      <c r="WED12" s="539"/>
      <c r="WEL12" s="538"/>
      <c r="WEM12" s="539"/>
      <c r="WEU12" s="538"/>
      <c r="WEV12" s="539"/>
      <c r="WFD12" s="538"/>
      <c r="WFE12" s="539"/>
      <c r="WFM12" s="538"/>
      <c r="WFN12" s="539"/>
      <c r="WFV12" s="538"/>
      <c r="WFW12" s="539"/>
      <c r="WGE12" s="538"/>
      <c r="WGF12" s="539"/>
      <c r="WGN12" s="538"/>
      <c r="WGO12" s="539"/>
      <c r="WGW12" s="538"/>
      <c r="WGX12" s="539"/>
      <c r="WHF12" s="538"/>
      <c r="WHG12" s="539"/>
      <c r="WHO12" s="538"/>
      <c r="WHP12" s="539"/>
      <c r="WHX12" s="538"/>
      <c r="WHY12" s="539"/>
      <c r="WIG12" s="538"/>
      <c r="WIH12" s="539"/>
      <c r="WIP12" s="538"/>
      <c r="WIQ12" s="539"/>
      <c r="WIY12" s="538"/>
      <c r="WIZ12" s="539"/>
      <c r="WJH12" s="538"/>
      <c r="WJI12" s="539"/>
      <c r="WJQ12" s="538"/>
      <c r="WJR12" s="539"/>
      <c r="WJZ12" s="538"/>
      <c r="WKA12" s="539"/>
      <c r="WKI12" s="538"/>
      <c r="WKJ12" s="539"/>
      <c r="WKR12" s="538"/>
      <c r="WKS12" s="539"/>
      <c r="WLA12" s="538"/>
      <c r="WLB12" s="539"/>
      <c r="WLJ12" s="538"/>
      <c r="WLK12" s="539"/>
      <c r="WLS12" s="538"/>
      <c r="WLT12" s="539"/>
      <c r="WMB12" s="538"/>
      <c r="WMC12" s="539"/>
      <c r="WMK12" s="538"/>
      <c r="WML12" s="539"/>
      <c r="WMT12" s="538"/>
      <c r="WMU12" s="539"/>
      <c r="WNC12" s="538"/>
      <c r="WND12" s="539"/>
      <c r="WNL12" s="538"/>
      <c r="WNM12" s="539"/>
      <c r="WNU12" s="538"/>
      <c r="WNV12" s="539"/>
      <c r="WOD12" s="538"/>
      <c r="WOE12" s="539"/>
      <c r="WOM12" s="538"/>
      <c r="WON12" s="539"/>
      <c r="WOV12" s="538"/>
      <c r="WOW12" s="539"/>
      <c r="WPE12" s="538"/>
      <c r="WPF12" s="539"/>
      <c r="WPN12" s="538"/>
      <c r="WPO12" s="539"/>
      <c r="WPW12" s="538"/>
      <c r="WPX12" s="539"/>
      <c r="WQF12" s="538"/>
      <c r="WQG12" s="539"/>
      <c r="WQO12" s="538"/>
      <c r="WQP12" s="539"/>
      <c r="WQX12" s="538"/>
      <c r="WQY12" s="539"/>
      <c r="WRG12" s="538"/>
      <c r="WRH12" s="539"/>
      <c r="WRP12" s="538"/>
      <c r="WRQ12" s="539"/>
      <c r="WRY12" s="538"/>
      <c r="WRZ12" s="539"/>
      <c r="WSH12" s="538"/>
      <c r="WSI12" s="539"/>
      <c r="WSQ12" s="538"/>
      <c r="WSR12" s="539"/>
      <c r="WSZ12" s="538"/>
      <c r="WTA12" s="539"/>
      <c r="WTI12" s="538"/>
      <c r="WTJ12" s="539"/>
      <c r="WTR12" s="538"/>
      <c r="WTS12" s="539"/>
      <c r="WUA12" s="538"/>
      <c r="WUB12" s="539"/>
      <c r="WUJ12" s="538"/>
      <c r="WUK12" s="539"/>
      <c r="WUS12" s="538"/>
      <c r="WUT12" s="539"/>
      <c r="WVB12" s="538"/>
      <c r="WVC12" s="539"/>
      <c r="WVK12" s="538"/>
      <c r="WVL12" s="539"/>
      <c r="WVT12" s="538"/>
      <c r="WVU12" s="539"/>
      <c r="WWC12" s="538"/>
      <c r="WWD12" s="539"/>
      <c r="WWL12" s="538"/>
      <c r="WWM12" s="539"/>
      <c r="WWU12" s="538"/>
      <c r="WWV12" s="539"/>
      <c r="WXD12" s="538"/>
      <c r="WXE12" s="539"/>
      <c r="WXM12" s="538"/>
      <c r="WXN12" s="539"/>
      <c r="WXV12" s="538"/>
      <c r="WXW12" s="539"/>
      <c r="WYE12" s="538"/>
      <c r="WYF12" s="539"/>
      <c r="WYN12" s="538"/>
      <c r="WYO12" s="539"/>
      <c r="WYW12" s="538"/>
      <c r="WYX12" s="539"/>
      <c r="WZF12" s="538"/>
      <c r="WZG12" s="539"/>
      <c r="WZO12" s="538"/>
      <c r="WZP12" s="539"/>
      <c r="WZX12" s="538"/>
      <c r="WZY12" s="539"/>
      <c r="XAG12" s="538"/>
      <c r="XAH12" s="539"/>
      <c r="XAP12" s="538"/>
      <c r="XAQ12" s="539"/>
      <c r="XAY12" s="538"/>
      <c r="XAZ12" s="539"/>
      <c r="XBH12" s="538"/>
      <c r="XBI12" s="539"/>
      <c r="XBQ12" s="538"/>
      <c r="XBR12" s="539"/>
      <c r="XBZ12" s="538"/>
      <c r="XCA12" s="539"/>
      <c r="XCI12" s="538"/>
      <c r="XCJ12" s="539"/>
      <c r="XCR12" s="538"/>
      <c r="XCS12" s="539"/>
      <c r="XDA12" s="538"/>
      <c r="XDB12" s="539"/>
      <c r="XDJ12" s="538"/>
      <c r="XDK12" s="539"/>
      <c r="XDS12" s="538"/>
      <c r="XDT12" s="539"/>
      <c r="XEB12" s="538"/>
      <c r="XEC12" s="539"/>
      <c r="XEK12" s="538"/>
      <c r="XEL12" s="539"/>
      <c r="XET12" s="538"/>
      <c r="XEU12" s="539"/>
      <c r="XFC12" s="538"/>
      <c r="XFD12" s="539"/>
    </row>
    <row r="13" spans="1:1021 1029:2047 2055:4090 4098:5116 5124:6142 6150:7168 7176:8185 8193:9211 9219:10237 10245:11263 11271:13306 13314:14332 14340:15358 15366:16384" s="537" customFormat="1" ht="36" customHeight="1">
      <c r="A13" s="538" t="s">
        <v>529</v>
      </c>
      <c r="B13" s="539" t="s">
        <v>530</v>
      </c>
      <c r="C13" s="539" t="s">
        <v>624</v>
      </c>
      <c r="D13" s="539" t="s">
        <v>531</v>
      </c>
      <c r="E13" s="540" t="s">
        <v>531</v>
      </c>
      <c r="F13" s="540" t="s">
        <v>532</v>
      </c>
      <c r="G13" s="540" t="s">
        <v>532</v>
      </c>
      <c r="H13" s="540" t="s">
        <v>532</v>
      </c>
      <c r="I13" s="540" t="s">
        <v>532</v>
      </c>
      <c r="J13" s="540" t="s">
        <v>533</v>
      </c>
      <c r="K13" s="540" t="s">
        <v>533</v>
      </c>
      <c r="L13" s="538"/>
      <c r="M13" s="539"/>
      <c r="U13" s="538"/>
      <c r="V13" s="539"/>
      <c r="AD13" s="538"/>
      <c r="AE13" s="539"/>
      <c r="AM13" s="538"/>
      <c r="AN13" s="539"/>
      <c r="AV13" s="538"/>
      <c r="AW13" s="539"/>
      <c r="BE13" s="538"/>
      <c r="BF13" s="539"/>
      <c r="BN13" s="538"/>
      <c r="BO13" s="539"/>
      <c r="BW13" s="538"/>
      <c r="BX13" s="539"/>
      <c r="CF13" s="538"/>
      <c r="CG13" s="539"/>
      <c r="CO13" s="538"/>
      <c r="CP13" s="539"/>
      <c r="CX13" s="538"/>
      <c r="CY13" s="539"/>
      <c r="DG13" s="538"/>
      <c r="DH13" s="539"/>
      <c r="DP13" s="538"/>
      <c r="DQ13" s="539"/>
      <c r="DY13" s="538"/>
      <c r="DZ13" s="539"/>
      <c r="EH13" s="538"/>
      <c r="EI13" s="539"/>
      <c r="EQ13" s="538"/>
      <c r="ER13" s="539"/>
      <c r="EZ13" s="538"/>
      <c r="FA13" s="539"/>
      <c r="FI13" s="538"/>
      <c r="FJ13" s="539"/>
      <c r="FR13" s="538"/>
      <c r="FS13" s="539"/>
      <c r="GA13" s="538"/>
      <c r="GB13" s="539"/>
      <c r="GJ13" s="538"/>
      <c r="GK13" s="539"/>
      <c r="GS13" s="538"/>
      <c r="GT13" s="539"/>
      <c r="HB13" s="538"/>
      <c r="HC13" s="539"/>
      <c r="HK13" s="538"/>
      <c r="HL13" s="539"/>
      <c r="HT13" s="538"/>
      <c r="HU13" s="539"/>
      <c r="IC13" s="538"/>
      <c r="ID13" s="539"/>
      <c r="IL13" s="538"/>
      <c r="IM13" s="539"/>
      <c r="IU13" s="538"/>
      <c r="IV13" s="539"/>
      <c r="JD13" s="538"/>
      <c r="JE13" s="539"/>
      <c r="JM13" s="538"/>
      <c r="JN13" s="539"/>
      <c r="JV13" s="538"/>
      <c r="JW13" s="539"/>
      <c r="KE13" s="538"/>
      <c r="KF13" s="539"/>
      <c r="KN13" s="538"/>
      <c r="KO13" s="539"/>
      <c r="KW13" s="538"/>
      <c r="KX13" s="539"/>
      <c r="LF13" s="538"/>
      <c r="LG13" s="539"/>
      <c r="LO13" s="538"/>
      <c r="LP13" s="539"/>
      <c r="LX13" s="538"/>
      <c r="LY13" s="539"/>
      <c r="MG13" s="538"/>
      <c r="MH13" s="539"/>
      <c r="MP13" s="538"/>
      <c r="MQ13" s="539"/>
      <c r="MY13" s="538"/>
      <c r="MZ13" s="539"/>
      <c r="NH13" s="538"/>
      <c r="NI13" s="539"/>
      <c r="NQ13" s="538"/>
      <c r="NR13" s="539"/>
      <c r="NZ13" s="538"/>
      <c r="OA13" s="539"/>
      <c r="OI13" s="538"/>
      <c r="OJ13" s="539"/>
      <c r="OR13" s="538"/>
      <c r="OS13" s="539"/>
      <c r="PA13" s="538"/>
      <c r="PB13" s="539"/>
      <c r="PJ13" s="538"/>
      <c r="PK13" s="539"/>
      <c r="PS13" s="538"/>
      <c r="PT13" s="539"/>
      <c r="QB13" s="538"/>
      <c r="QC13" s="539"/>
      <c r="QK13" s="538"/>
      <c r="QL13" s="539"/>
      <c r="QT13" s="538"/>
      <c r="QU13" s="539"/>
      <c r="RC13" s="538"/>
      <c r="RD13" s="539"/>
      <c r="RL13" s="538"/>
      <c r="RM13" s="539"/>
      <c r="RU13" s="538"/>
      <c r="RV13" s="539"/>
      <c r="SD13" s="538"/>
      <c r="SE13" s="539"/>
      <c r="SM13" s="538"/>
      <c r="SN13" s="539"/>
      <c r="SV13" s="538"/>
      <c r="SW13" s="539"/>
      <c r="TE13" s="538"/>
      <c r="TF13" s="539"/>
      <c r="TN13" s="538"/>
      <c r="TO13" s="539"/>
      <c r="TW13" s="538"/>
      <c r="TX13" s="539"/>
      <c r="UF13" s="538"/>
      <c r="UG13" s="539"/>
      <c r="UO13" s="538"/>
      <c r="UP13" s="539"/>
      <c r="UX13" s="538"/>
      <c r="UY13" s="539"/>
      <c r="VG13" s="538"/>
      <c r="VH13" s="539"/>
      <c r="VP13" s="538"/>
      <c r="VQ13" s="539"/>
      <c r="VY13" s="538"/>
      <c r="VZ13" s="539"/>
      <c r="WH13" s="538"/>
      <c r="WI13" s="539"/>
      <c r="WQ13" s="538"/>
      <c r="WR13" s="539"/>
      <c r="WZ13" s="538"/>
      <c r="XA13" s="539"/>
      <c r="XI13" s="538"/>
      <c r="XJ13" s="539"/>
      <c r="XR13" s="538"/>
      <c r="XS13" s="539"/>
      <c r="YA13" s="538"/>
      <c r="YB13" s="539"/>
      <c r="YJ13" s="538"/>
      <c r="YK13" s="539"/>
      <c r="YS13" s="538"/>
      <c r="YT13" s="539"/>
      <c r="ZB13" s="538"/>
      <c r="ZC13" s="539"/>
      <c r="ZK13" s="538"/>
      <c r="ZL13" s="539"/>
      <c r="ZT13" s="538"/>
      <c r="ZU13" s="539"/>
      <c r="AAC13" s="538"/>
      <c r="AAD13" s="539"/>
      <c r="AAL13" s="538"/>
      <c r="AAM13" s="539"/>
      <c r="AAU13" s="538"/>
      <c r="AAV13" s="539"/>
      <c r="ABD13" s="538"/>
      <c r="ABE13" s="539"/>
      <c r="ABM13" s="538"/>
      <c r="ABN13" s="539"/>
      <c r="ABV13" s="538"/>
      <c r="ABW13" s="539"/>
      <c r="ACE13" s="538"/>
      <c r="ACF13" s="539"/>
      <c r="ACN13" s="538"/>
      <c r="ACO13" s="539"/>
      <c r="ACW13" s="538"/>
      <c r="ACX13" s="539"/>
      <c r="ADF13" s="538"/>
      <c r="ADG13" s="539"/>
      <c r="ADO13" s="538"/>
      <c r="ADP13" s="539"/>
      <c r="ADX13" s="538"/>
      <c r="ADY13" s="539"/>
      <c r="AEG13" s="538"/>
      <c r="AEH13" s="539"/>
      <c r="AEP13" s="538"/>
      <c r="AEQ13" s="539"/>
      <c r="AEY13" s="538"/>
      <c r="AEZ13" s="539"/>
      <c r="AFH13" s="538"/>
      <c r="AFI13" s="539"/>
      <c r="AFQ13" s="538"/>
      <c r="AFR13" s="539"/>
      <c r="AFZ13" s="538"/>
      <c r="AGA13" s="539"/>
      <c r="AGI13" s="538"/>
      <c r="AGJ13" s="539"/>
      <c r="AGR13" s="538"/>
      <c r="AGS13" s="539"/>
      <c r="AHA13" s="538"/>
      <c r="AHB13" s="539"/>
      <c r="AHJ13" s="538"/>
      <c r="AHK13" s="539"/>
      <c r="AHS13" s="538"/>
      <c r="AHT13" s="539"/>
      <c r="AIB13" s="538"/>
      <c r="AIC13" s="539"/>
      <c r="AIK13" s="538"/>
      <c r="AIL13" s="539"/>
      <c r="AIT13" s="538"/>
      <c r="AIU13" s="539"/>
      <c r="AJC13" s="538"/>
      <c r="AJD13" s="539"/>
      <c r="AJL13" s="538"/>
      <c r="AJM13" s="539"/>
      <c r="AJU13" s="538"/>
      <c r="AJV13" s="539"/>
      <c r="AKD13" s="538"/>
      <c r="AKE13" s="539"/>
      <c r="AKM13" s="538"/>
      <c r="AKN13" s="539"/>
      <c r="AKV13" s="538"/>
      <c r="AKW13" s="539"/>
      <c r="ALE13" s="538"/>
      <c r="ALF13" s="539"/>
      <c r="ALN13" s="538"/>
      <c r="ALO13" s="539"/>
      <c r="ALW13" s="538"/>
      <c r="ALX13" s="539"/>
      <c r="AMF13" s="538"/>
      <c r="AMG13" s="539"/>
      <c r="AMO13" s="538"/>
      <c r="AMP13" s="539"/>
      <c r="AMX13" s="538"/>
      <c r="AMY13" s="539"/>
      <c r="ANG13" s="538"/>
      <c r="ANH13" s="539"/>
      <c r="ANP13" s="538"/>
      <c r="ANQ13" s="539"/>
      <c r="ANY13" s="538"/>
      <c r="ANZ13" s="539"/>
      <c r="AOH13" s="538"/>
      <c r="AOI13" s="539"/>
      <c r="AOQ13" s="538"/>
      <c r="AOR13" s="539"/>
      <c r="AOZ13" s="538"/>
      <c r="APA13" s="539"/>
      <c r="API13" s="538"/>
      <c r="APJ13" s="539"/>
      <c r="APR13" s="538"/>
      <c r="APS13" s="539"/>
      <c r="AQA13" s="538"/>
      <c r="AQB13" s="539"/>
      <c r="AQJ13" s="538"/>
      <c r="AQK13" s="539"/>
      <c r="AQS13" s="538"/>
      <c r="AQT13" s="539"/>
      <c r="ARB13" s="538"/>
      <c r="ARC13" s="539"/>
      <c r="ARK13" s="538"/>
      <c r="ARL13" s="539"/>
      <c r="ART13" s="538"/>
      <c r="ARU13" s="539"/>
      <c r="ASC13" s="538"/>
      <c r="ASD13" s="539"/>
      <c r="ASL13" s="538"/>
      <c r="ASM13" s="539"/>
      <c r="ASU13" s="538"/>
      <c r="ASV13" s="539"/>
      <c r="ATD13" s="538"/>
      <c r="ATE13" s="539"/>
      <c r="ATM13" s="538"/>
      <c r="ATN13" s="539"/>
      <c r="ATV13" s="538"/>
      <c r="ATW13" s="539"/>
      <c r="AUE13" s="538"/>
      <c r="AUF13" s="539"/>
      <c r="AUN13" s="538"/>
      <c r="AUO13" s="539"/>
      <c r="AUW13" s="538"/>
      <c r="AUX13" s="539"/>
      <c r="AVF13" s="538"/>
      <c r="AVG13" s="539"/>
      <c r="AVO13" s="538"/>
      <c r="AVP13" s="539"/>
      <c r="AVX13" s="538"/>
      <c r="AVY13" s="539"/>
      <c r="AWG13" s="538"/>
      <c r="AWH13" s="539"/>
      <c r="AWP13" s="538"/>
      <c r="AWQ13" s="539"/>
      <c r="AWY13" s="538"/>
      <c r="AWZ13" s="539"/>
      <c r="AXH13" s="538"/>
      <c r="AXI13" s="539"/>
      <c r="AXQ13" s="538"/>
      <c r="AXR13" s="539"/>
      <c r="AXZ13" s="538"/>
      <c r="AYA13" s="539"/>
      <c r="AYI13" s="538"/>
      <c r="AYJ13" s="539"/>
      <c r="AYR13" s="538"/>
      <c r="AYS13" s="539"/>
      <c r="AZA13" s="538"/>
      <c r="AZB13" s="539"/>
      <c r="AZJ13" s="538"/>
      <c r="AZK13" s="539"/>
      <c r="AZS13" s="538"/>
      <c r="AZT13" s="539"/>
      <c r="BAB13" s="538"/>
      <c r="BAC13" s="539"/>
      <c r="BAK13" s="538"/>
      <c r="BAL13" s="539"/>
      <c r="BAT13" s="538"/>
      <c r="BAU13" s="539"/>
      <c r="BBC13" s="538"/>
      <c r="BBD13" s="539"/>
      <c r="BBL13" s="538"/>
      <c r="BBM13" s="539"/>
      <c r="BBU13" s="538"/>
      <c r="BBV13" s="539"/>
      <c r="BCD13" s="538"/>
      <c r="BCE13" s="539"/>
      <c r="BCM13" s="538"/>
      <c r="BCN13" s="539"/>
      <c r="BCV13" s="538"/>
      <c r="BCW13" s="539"/>
      <c r="BDE13" s="538"/>
      <c r="BDF13" s="539"/>
      <c r="BDN13" s="538"/>
      <c r="BDO13" s="539"/>
      <c r="BDW13" s="538"/>
      <c r="BDX13" s="539"/>
      <c r="BEF13" s="538"/>
      <c r="BEG13" s="539"/>
      <c r="BEO13" s="538"/>
      <c r="BEP13" s="539"/>
      <c r="BEX13" s="538"/>
      <c r="BEY13" s="539"/>
      <c r="BFG13" s="538"/>
      <c r="BFH13" s="539"/>
      <c r="BFP13" s="538"/>
      <c r="BFQ13" s="539"/>
      <c r="BFY13" s="538"/>
      <c r="BFZ13" s="539"/>
      <c r="BGH13" s="538"/>
      <c r="BGI13" s="539"/>
      <c r="BGQ13" s="538"/>
      <c r="BGR13" s="539"/>
      <c r="BGZ13" s="538"/>
      <c r="BHA13" s="539"/>
      <c r="BHI13" s="538"/>
      <c r="BHJ13" s="539"/>
      <c r="BHR13" s="538"/>
      <c r="BHS13" s="539"/>
      <c r="BIA13" s="538"/>
      <c r="BIB13" s="539"/>
      <c r="BIJ13" s="538"/>
      <c r="BIK13" s="539"/>
      <c r="BIS13" s="538"/>
      <c r="BIT13" s="539"/>
      <c r="BJB13" s="538"/>
      <c r="BJC13" s="539"/>
      <c r="BJK13" s="538"/>
      <c r="BJL13" s="539"/>
      <c r="BJT13" s="538"/>
      <c r="BJU13" s="539"/>
      <c r="BKC13" s="538"/>
      <c r="BKD13" s="539"/>
      <c r="BKL13" s="538"/>
      <c r="BKM13" s="539"/>
      <c r="BKU13" s="538"/>
      <c r="BKV13" s="539"/>
      <c r="BLD13" s="538"/>
      <c r="BLE13" s="539"/>
      <c r="BLM13" s="538"/>
      <c r="BLN13" s="539"/>
      <c r="BLV13" s="538"/>
      <c r="BLW13" s="539"/>
      <c r="BME13" s="538"/>
      <c r="BMF13" s="539"/>
      <c r="BMN13" s="538"/>
      <c r="BMO13" s="539"/>
      <c r="BMW13" s="538"/>
      <c r="BMX13" s="539"/>
      <c r="BNF13" s="538"/>
      <c r="BNG13" s="539"/>
      <c r="BNO13" s="538"/>
      <c r="BNP13" s="539"/>
      <c r="BNX13" s="538"/>
      <c r="BNY13" s="539"/>
      <c r="BOG13" s="538"/>
      <c r="BOH13" s="539"/>
      <c r="BOP13" s="538"/>
      <c r="BOQ13" s="539"/>
      <c r="BOY13" s="538"/>
      <c r="BOZ13" s="539"/>
      <c r="BPH13" s="538"/>
      <c r="BPI13" s="539"/>
      <c r="BPQ13" s="538"/>
      <c r="BPR13" s="539"/>
      <c r="BPZ13" s="538"/>
      <c r="BQA13" s="539"/>
      <c r="BQI13" s="538"/>
      <c r="BQJ13" s="539"/>
      <c r="BQR13" s="538"/>
      <c r="BQS13" s="539"/>
      <c r="BRA13" s="538"/>
      <c r="BRB13" s="539"/>
      <c r="BRJ13" s="538"/>
      <c r="BRK13" s="539"/>
      <c r="BRS13" s="538"/>
      <c r="BRT13" s="539"/>
      <c r="BSB13" s="538"/>
      <c r="BSC13" s="539"/>
      <c r="BSK13" s="538"/>
      <c r="BSL13" s="539"/>
      <c r="BST13" s="538"/>
      <c r="BSU13" s="539"/>
      <c r="BTC13" s="538"/>
      <c r="BTD13" s="539"/>
      <c r="BTL13" s="538"/>
      <c r="BTM13" s="539"/>
      <c r="BTU13" s="538"/>
      <c r="BTV13" s="539"/>
      <c r="BUD13" s="538"/>
      <c r="BUE13" s="539"/>
      <c r="BUM13" s="538"/>
      <c r="BUN13" s="539"/>
      <c r="BUV13" s="538"/>
      <c r="BUW13" s="539"/>
      <c r="BVE13" s="538"/>
      <c r="BVF13" s="539"/>
      <c r="BVN13" s="538"/>
      <c r="BVO13" s="539"/>
      <c r="BVW13" s="538"/>
      <c r="BVX13" s="539"/>
      <c r="BWF13" s="538"/>
      <c r="BWG13" s="539"/>
      <c r="BWO13" s="538"/>
      <c r="BWP13" s="539"/>
      <c r="BWX13" s="538"/>
      <c r="BWY13" s="539"/>
      <c r="BXG13" s="538"/>
      <c r="BXH13" s="539"/>
      <c r="BXP13" s="538"/>
      <c r="BXQ13" s="539"/>
      <c r="BXY13" s="538"/>
      <c r="BXZ13" s="539"/>
      <c r="BYH13" s="538"/>
      <c r="BYI13" s="539"/>
      <c r="BYQ13" s="538"/>
      <c r="BYR13" s="539"/>
      <c r="BYZ13" s="538"/>
      <c r="BZA13" s="539"/>
      <c r="BZI13" s="538"/>
      <c r="BZJ13" s="539"/>
      <c r="BZR13" s="538"/>
      <c r="BZS13" s="539"/>
      <c r="CAA13" s="538"/>
      <c r="CAB13" s="539"/>
      <c r="CAJ13" s="538"/>
      <c r="CAK13" s="539"/>
      <c r="CAS13" s="538"/>
      <c r="CAT13" s="539"/>
      <c r="CBB13" s="538"/>
      <c r="CBC13" s="539"/>
      <c r="CBK13" s="538"/>
      <c r="CBL13" s="539"/>
      <c r="CBT13" s="538"/>
      <c r="CBU13" s="539"/>
      <c r="CCC13" s="538"/>
      <c r="CCD13" s="539"/>
      <c r="CCL13" s="538"/>
      <c r="CCM13" s="539"/>
      <c r="CCU13" s="538"/>
      <c r="CCV13" s="539"/>
      <c r="CDD13" s="538"/>
      <c r="CDE13" s="539"/>
      <c r="CDM13" s="538"/>
      <c r="CDN13" s="539"/>
      <c r="CDV13" s="538"/>
      <c r="CDW13" s="539"/>
      <c r="CEE13" s="538"/>
      <c r="CEF13" s="539"/>
      <c r="CEN13" s="538"/>
      <c r="CEO13" s="539"/>
      <c r="CEW13" s="538"/>
      <c r="CEX13" s="539"/>
      <c r="CFF13" s="538"/>
      <c r="CFG13" s="539"/>
      <c r="CFO13" s="538"/>
      <c r="CFP13" s="539"/>
      <c r="CFX13" s="538"/>
      <c r="CFY13" s="539"/>
      <c r="CGG13" s="538"/>
      <c r="CGH13" s="539"/>
      <c r="CGP13" s="538"/>
      <c r="CGQ13" s="539"/>
      <c r="CGY13" s="538"/>
      <c r="CGZ13" s="539"/>
      <c r="CHH13" s="538"/>
      <c r="CHI13" s="539"/>
      <c r="CHQ13" s="538"/>
      <c r="CHR13" s="539"/>
      <c r="CHZ13" s="538"/>
      <c r="CIA13" s="539"/>
      <c r="CII13" s="538"/>
      <c r="CIJ13" s="539"/>
      <c r="CIR13" s="538"/>
      <c r="CIS13" s="539"/>
      <c r="CJA13" s="538"/>
      <c r="CJB13" s="539"/>
      <c r="CJJ13" s="538"/>
      <c r="CJK13" s="539"/>
      <c r="CJS13" s="538"/>
      <c r="CJT13" s="539"/>
      <c r="CKB13" s="538"/>
      <c r="CKC13" s="539"/>
      <c r="CKK13" s="538"/>
      <c r="CKL13" s="539"/>
      <c r="CKT13" s="538"/>
      <c r="CKU13" s="539"/>
      <c r="CLC13" s="538"/>
      <c r="CLD13" s="539"/>
      <c r="CLL13" s="538"/>
      <c r="CLM13" s="539"/>
      <c r="CLU13" s="538"/>
      <c r="CLV13" s="539"/>
      <c r="CMD13" s="538"/>
      <c r="CME13" s="539"/>
      <c r="CMM13" s="538"/>
      <c r="CMN13" s="539"/>
      <c r="CMV13" s="538"/>
      <c r="CMW13" s="539"/>
      <c r="CNE13" s="538"/>
      <c r="CNF13" s="539"/>
      <c r="CNN13" s="538"/>
      <c r="CNO13" s="539"/>
      <c r="CNW13" s="538"/>
      <c r="CNX13" s="539"/>
      <c r="COF13" s="538"/>
      <c r="COG13" s="539"/>
      <c r="COO13" s="538"/>
      <c r="COP13" s="539"/>
      <c r="COX13" s="538"/>
      <c r="COY13" s="539"/>
      <c r="CPG13" s="538"/>
      <c r="CPH13" s="539"/>
      <c r="CPP13" s="538"/>
      <c r="CPQ13" s="539"/>
      <c r="CPY13" s="538"/>
      <c r="CPZ13" s="539"/>
      <c r="CQH13" s="538"/>
      <c r="CQI13" s="539"/>
      <c r="CQQ13" s="538"/>
      <c r="CQR13" s="539"/>
      <c r="CQZ13" s="538"/>
      <c r="CRA13" s="539"/>
      <c r="CRI13" s="538"/>
      <c r="CRJ13" s="539"/>
      <c r="CRR13" s="538"/>
      <c r="CRS13" s="539"/>
      <c r="CSA13" s="538"/>
      <c r="CSB13" s="539"/>
      <c r="CSJ13" s="538"/>
      <c r="CSK13" s="539"/>
      <c r="CSS13" s="538"/>
      <c r="CST13" s="539"/>
      <c r="CTB13" s="538"/>
      <c r="CTC13" s="539"/>
      <c r="CTK13" s="538"/>
      <c r="CTL13" s="539"/>
      <c r="CTT13" s="538"/>
      <c r="CTU13" s="539"/>
      <c r="CUC13" s="538"/>
      <c r="CUD13" s="539"/>
      <c r="CUL13" s="538"/>
      <c r="CUM13" s="539"/>
      <c r="CUU13" s="538"/>
      <c r="CUV13" s="539"/>
      <c r="CVD13" s="538"/>
      <c r="CVE13" s="539"/>
      <c r="CVM13" s="538"/>
      <c r="CVN13" s="539"/>
      <c r="CVV13" s="538"/>
      <c r="CVW13" s="539"/>
      <c r="CWE13" s="538"/>
      <c r="CWF13" s="539"/>
      <c r="CWN13" s="538"/>
      <c r="CWO13" s="539"/>
      <c r="CWW13" s="538"/>
      <c r="CWX13" s="539"/>
      <c r="CXF13" s="538"/>
      <c r="CXG13" s="539"/>
      <c r="CXO13" s="538"/>
      <c r="CXP13" s="539"/>
      <c r="CXX13" s="538"/>
      <c r="CXY13" s="539"/>
      <c r="CYG13" s="538"/>
      <c r="CYH13" s="539"/>
      <c r="CYP13" s="538"/>
      <c r="CYQ13" s="539"/>
      <c r="CYY13" s="538"/>
      <c r="CYZ13" s="539"/>
      <c r="CZH13" s="538"/>
      <c r="CZI13" s="539"/>
      <c r="CZQ13" s="538"/>
      <c r="CZR13" s="539"/>
      <c r="CZZ13" s="538"/>
      <c r="DAA13" s="539"/>
      <c r="DAI13" s="538"/>
      <c r="DAJ13" s="539"/>
      <c r="DAR13" s="538"/>
      <c r="DAS13" s="539"/>
      <c r="DBA13" s="538"/>
      <c r="DBB13" s="539"/>
      <c r="DBJ13" s="538"/>
      <c r="DBK13" s="539"/>
      <c r="DBS13" s="538"/>
      <c r="DBT13" s="539"/>
      <c r="DCB13" s="538"/>
      <c r="DCC13" s="539"/>
      <c r="DCK13" s="538"/>
      <c r="DCL13" s="539"/>
      <c r="DCT13" s="538"/>
      <c r="DCU13" s="539"/>
      <c r="DDC13" s="538"/>
      <c r="DDD13" s="539"/>
      <c r="DDL13" s="538"/>
      <c r="DDM13" s="539"/>
      <c r="DDU13" s="538"/>
      <c r="DDV13" s="539"/>
      <c r="DED13" s="538"/>
      <c r="DEE13" s="539"/>
      <c r="DEM13" s="538"/>
      <c r="DEN13" s="539"/>
      <c r="DEV13" s="538"/>
      <c r="DEW13" s="539"/>
      <c r="DFE13" s="538"/>
      <c r="DFF13" s="539"/>
      <c r="DFN13" s="538"/>
      <c r="DFO13" s="539"/>
      <c r="DFW13" s="538"/>
      <c r="DFX13" s="539"/>
      <c r="DGF13" s="538"/>
      <c r="DGG13" s="539"/>
      <c r="DGO13" s="538"/>
      <c r="DGP13" s="539"/>
      <c r="DGX13" s="538"/>
      <c r="DGY13" s="539"/>
      <c r="DHG13" s="538"/>
      <c r="DHH13" s="539"/>
      <c r="DHP13" s="538"/>
      <c r="DHQ13" s="539"/>
      <c r="DHY13" s="538"/>
      <c r="DHZ13" s="539"/>
      <c r="DIH13" s="538"/>
      <c r="DII13" s="539"/>
      <c r="DIQ13" s="538"/>
      <c r="DIR13" s="539"/>
      <c r="DIZ13" s="538"/>
      <c r="DJA13" s="539"/>
      <c r="DJI13" s="538"/>
      <c r="DJJ13" s="539"/>
      <c r="DJR13" s="538"/>
      <c r="DJS13" s="539"/>
      <c r="DKA13" s="538"/>
      <c r="DKB13" s="539"/>
      <c r="DKJ13" s="538"/>
      <c r="DKK13" s="539"/>
      <c r="DKS13" s="538"/>
      <c r="DKT13" s="539"/>
      <c r="DLB13" s="538"/>
      <c r="DLC13" s="539"/>
      <c r="DLK13" s="538"/>
      <c r="DLL13" s="539"/>
      <c r="DLT13" s="538"/>
      <c r="DLU13" s="539"/>
      <c r="DMC13" s="538"/>
      <c r="DMD13" s="539"/>
      <c r="DML13" s="538"/>
      <c r="DMM13" s="539"/>
      <c r="DMU13" s="538"/>
      <c r="DMV13" s="539"/>
      <c r="DND13" s="538"/>
      <c r="DNE13" s="539"/>
      <c r="DNM13" s="538"/>
      <c r="DNN13" s="539"/>
      <c r="DNV13" s="538"/>
      <c r="DNW13" s="539"/>
      <c r="DOE13" s="538"/>
      <c r="DOF13" s="539"/>
      <c r="DON13" s="538"/>
      <c r="DOO13" s="539"/>
      <c r="DOW13" s="538"/>
      <c r="DOX13" s="539"/>
      <c r="DPF13" s="538"/>
      <c r="DPG13" s="539"/>
      <c r="DPO13" s="538"/>
      <c r="DPP13" s="539"/>
      <c r="DPX13" s="538"/>
      <c r="DPY13" s="539"/>
      <c r="DQG13" s="538"/>
      <c r="DQH13" s="539"/>
      <c r="DQP13" s="538"/>
      <c r="DQQ13" s="539"/>
      <c r="DQY13" s="538"/>
      <c r="DQZ13" s="539"/>
      <c r="DRH13" s="538"/>
      <c r="DRI13" s="539"/>
      <c r="DRQ13" s="538"/>
      <c r="DRR13" s="539"/>
      <c r="DRZ13" s="538"/>
      <c r="DSA13" s="539"/>
      <c r="DSI13" s="538"/>
      <c r="DSJ13" s="539"/>
      <c r="DSR13" s="538"/>
      <c r="DSS13" s="539"/>
      <c r="DTA13" s="538"/>
      <c r="DTB13" s="539"/>
      <c r="DTJ13" s="538"/>
      <c r="DTK13" s="539"/>
      <c r="DTS13" s="538"/>
      <c r="DTT13" s="539"/>
      <c r="DUB13" s="538"/>
      <c r="DUC13" s="539"/>
      <c r="DUK13" s="538"/>
      <c r="DUL13" s="539"/>
      <c r="DUT13" s="538"/>
      <c r="DUU13" s="539"/>
      <c r="DVC13" s="538"/>
      <c r="DVD13" s="539"/>
      <c r="DVL13" s="538"/>
      <c r="DVM13" s="539"/>
      <c r="DVU13" s="538"/>
      <c r="DVV13" s="539"/>
      <c r="DWD13" s="538"/>
      <c r="DWE13" s="539"/>
      <c r="DWM13" s="538"/>
      <c r="DWN13" s="539"/>
      <c r="DWV13" s="538"/>
      <c r="DWW13" s="539"/>
      <c r="DXE13" s="538"/>
      <c r="DXF13" s="539"/>
      <c r="DXN13" s="538"/>
      <c r="DXO13" s="539"/>
      <c r="DXW13" s="538"/>
      <c r="DXX13" s="539"/>
      <c r="DYF13" s="538"/>
      <c r="DYG13" s="539"/>
      <c r="DYO13" s="538"/>
      <c r="DYP13" s="539"/>
      <c r="DYX13" s="538"/>
      <c r="DYY13" s="539"/>
      <c r="DZG13" s="538"/>
      <c r="DZH13" s="539"/>
      <c r="DZP13" s="538"/>
      <c r="DZQ13" s="539"/>
      <c r="DZY13" s="538"/>
      <c r="DZZ13" s="539"/>
      <c r="EAH13" s="538"/>
      <c r="EAI13" s="539"/>
      <c r="EAQ13" s="538"/>
      <c r="EAR13" s="539"/>
      <c r="EAZ13" s="538"/>
      <c r="EBA13" s="539"/>
      <c r="EBI13" s="538"/>
      <c r="EBJ13" s="539"/>
      <c r="EBR13" s="538"/>
      <c r="EBS13" s="539"/>
      <c r="ECA13" s="538"/>
      <c r="ECB13" s="539"/>
      <c r="ECJ13" s="538"/>
      <c r="ECK13" s="539"/>
      <c r="ECS13" s="538"/>
      <c r="ECT13" s="539"/>
      <c r="EDB13" s="538"/>
      <c r="EDC13" s="539"/>
      <c r="EDK13" s="538"/>
      <c r="EDL13" s="539"/>
      <c r="EDT13" s="538"/>
      <c r="EDU13" s="539"/>
      <c r="EEC13" s="538"/>
      <c r="EED13" s="539"/>
      <c r="EEL13" s="538"/>
      <c r="EEM13" s="539"/>
      <c r="EEU13" s="538"/>
      <c r="EEV13" s="539"/>
      <c r="EFD13" s="538"/>
      <c r="EFE13" s="539"/>
      <c r="EFM13" s="538"/>
      <c r="EFN13" s="539"/>
      <c r="EFV13" s="538"/>
      <c r="EFW13" s="539"/>
      <c r="EGE13" s="538"/>
      <c r="EGF13" s="539"/>
      <c r="EGN13" s="538"/>
      <c r="EGO13" s="539"/>
      <c r="EGW13" s="538"/>
      <c r="EGX13" s="539"/>
      <c r="EHF13" s="538"/>
      <c r="EHG13" s="539"/>
      <c r="EHO13" s="538"/>
      <c r="EHP13" s="539"/>
      <c r="EHX13" s="538"/>
      <c r="EHY13" s="539"/>
      <c r="EIG13" s="538"/>
      <c r="EIH13" s="539"/>
      <c r="EIP13" s="538"/>
      <c r="EIQ13" s="539"/>
      <c r="EIY13" s="538"/>
      <c r="EIZ13" s="539"/>
      <c r="EJH13" s="538"/>
      <c r="EJI13" s="539"/>
      <c r="EJQ13" s="538"/>
      <c r="EJR13" s="539"/>
      <c r="EJZ13" s="538"/>
      <c r="EKA13" s="539"/>
      <c r="EKI13" s="538"/>
      <c r="EKJ13" s="539"/>
      <c r="EKR13" s="538"/>
      <c r="EKS13" s="539"/>
      <c r="ELA13" s="538"/>
      <c r="ELB13" s="539"/>
      <c r="ELJ13" s="538"/>
      <c r="ELK13" s="539"/>
      <c r="ELS13" s="538"/>
      <c r="ELT13" s="539"/>
      <c r="EMB13" s="538"/>
      <c r="EMC13" s="539"/>
      <c r="EMK13" s="538"/>
      <c r="EML13" s="539"/>
      <c r="EMT13" s="538"/>
      <c r="EMU13" s="539"/>
      <c r="ENC13" s="538"/>
      <c r="END13" s="539"/>
      <c r="ENL13" s="538"/>
      <c r="ENM13" s="539"/>
      <c r="ENU13" s="538"/>
      <c r="ENV13" s="539"/>
      <c r="EOD13" s="538"/>
      <c r="EOE13" s="539"/>
      <c r="EOM13" s="538"/>
      <c r="EON13" s="539"/>
      <c r="EOV13" s="538"/>
      <c r="EOW13" s="539"/>
      <c r="EPE13" s="538"/>
      <c r="EPF13" s="539"/>
      <c r="EPN13" s="538"/>
      <c r="EPO13" s="539"/>
      <c r="EPW13" s="538"/>
      <c r="EPX13" s="539"/>
      <c r="EQF13" s="538"/>
      <c r="EQG13" s="539"/>
      <c r="EQO13" s="538"/>
      <c r="EQP13" s="539"/>
      <c r="EQX13" s="538"/>
      <c r="EQY13" s="539"/>
      <c r="ERG13" s="538"/>
      <c r="ERH13" s="539"/>
      <c r="ERP13" s="538"/>
      <c r="ERQ13" s="539"/>
      <c r="ERY13" s="538"/>
      <c r="ERZ13" s="539"/>
      <c r="ESH13" s="538"/>
      <c r="ESI13" s="539"/>
      <c r="ESQ13" s="538"/>
      <c r="ESR13" s="539"/>
      <c r="ESZ13" s="538"/>
      <c r="ETA13" s="539"/>
      <c r="ETI13" s="538"/>
      <c r="ETJ13" s="539"/>
      <c r="ETR13" s="538"/>
      <c r="ETS13" s="539"/>
      <c r="EUA13" s="538"/>
      <c r="EUB13" s="539"/>
      <c r="EUJ13" s="538"/>
      <c r="EUK13" s="539"/>
      <c r="EUS13" s="538"/>
      <c r="EUT13" s="539"/>
      <c r="EVB13" s="538"/>
      <c r="EVC13" s="539"/>
      <c r="EVK13" s="538"/>
      <c r="EVL13" s="539"/>
      <c r="EVT13" s="538"/>
      <c r="EVU13" s="539"/>
      <c r="EWC13" s="538"/>
      <c r="EWD13" s="539"/>
      <c r="EWL13" s="538"/>
      <c r="EWM13" s="539"/>
      <c r="EWU13" s="538"/>
      <c r="EWV13" s="539"/>
      <c r="EXD13" s="538"/>
      <c r="EXE13" s="539"/>
      <c r="EXM13" s="538"/>
      <c r="EXN13" s="539"/>
      <c r="EXV13" s="538"/>
      <c r="EXW13" s="539"/>
      <c r="EYE13" s="538"/>
      <c r="EYF13" s="539"/>
      <c r="EYN13" s="538"/>
      <c r="EYO13" s="539"/>
      <c r="EYW13" s="538"/>
      <c r="EYX13" s="539"/>
      <c r="EZF13" s="538"/>
      <c r="EZG13" s="539"/>
      <c r="EZO13" s="538"/>
      <c r="EZP13" s="539"/>
      <c r="EZX13" s="538"/>
      <c r="EZY13" s="539"/>
      <c r="FAG13" s="538"/>
      <c r="FAH13" s="539"/>
      <c r="FAP13" s="538"/>
      <c r="FAQ13" s="539"/>
      <c r="FAY13" s="538"/>
      <c r="FAZ13" s="539"/>
      <c r="FBH13" s="538"/>
      <c r="FBI13" s="539"/>
      <c r="FBQ13" s="538"/>
      <c r="FBR13" s="539"/>
      <c r="FBZ13" s="538"/>
      <c r="FCA13" s="539"/>
      <c r="FCI13" s="538"/>
      <c r="FCJ13" s="539"/>
      <c r="FCR13" s="538"/>
      <c r="FCS13" s="539"/>
      <c r="FDA13" s="538"/>
      <c r="FDB13" s="539"/>
      <c r="FDJ13" s="538"/>
      <c r="FDK13" s="539"/>
      <c r="FDS13" s="538"/>
      <c r="FDT13" s="539"/>
      <c r="FEB13" s="538"/>
      <c r="FEC13" s="539"/>
      <c r="FEK13" s="538"/>
      <c r="FEL13" s="539"/>
      <c r="FET13" s="538"/>
      <c r="FEU13" s="539"/>
      <c r="FFC13" s="538"/>
      <c r="FFD13" s="539"/>
      <c r="FFL13" s="538"/>
      <c r="FFM13" s="539"/>
      <c r="FFU13" s="538"/>
      <c r="FFV13" s="539"/>
      <c r="FGD13" s="538"/>
      <c r="FGE13" s="539"/>
      <c r="FGM13" s="538"/>
      <c r="FGN13" s="539"/>
      <c r="FGV13" s="538"/>
      <c r="FGW13" s="539"/>
      <c r="FHE13" s="538"/>
      <c r="FHF13" s="539"/>
      <c r="FHN13" s="538"/>
      <c r="FHO13" s="539"/>
      <c r="FHW13" s="538"/>
      <c r="FHX13" s="539"/>
      <c r="FIF13" s="538"/>
      <c r="FIG13" s="539"/>
      <c r="FIO13" s="538"/>
      <c r="FIP13" s="539"/>
      <c r="FIX13" s="538"/>
      <c r="FIY13" s="539"/>
      <c r="FJG13" s="538"/>
      <c r="FJH13" s="539"/>
      <c r="FJP13" s="538"/>
      <c r="FJQ13" s="539"/>
      <c r="FJY13" s="538"/>
      <c r="FJZ13" s="539"/>
      <c r="FKH13" s="538"/>
      <c r="FKI13" s="539"/>
      <c r="FKQ13" s="538"/>
      <c r="FKR13" s="539"/>
      <c r="FKZ13" s="538"/>
      <c r="FLA13" s="539"/>
      <c r="FLI13" s="538"/>
      <c r="FLJ13" s="539"/>
      <c r="FLR13" s="538"/>
      <c r="FLS13" s="539"/>
      <c r="FMA13" s="538"/>
      <c r="FMB13" s="539"/>
      <c r="FMJ13" s="538"/>
      <c r="FMK13" s="539"/>
      <c r="FMS13" s="538"/>
      <c r="FMT13" s="539"/>
      <c r="FNB13" s="538"/>
      <c r="FNC13" s="539"/>
      <c r="FNK13" s="538"/>
      <c r="FNL13" s="539"/>
      <c r="FNT13" s="538"/>
      <c r="FNU13" s="539"/>
      <c r="FOC13" s="538"/>
      <c r="FOD13" s="539"/>
      <c r="FOL13" s="538"/>
      <c r="FOM13" s="539"/>
      <c r="FOU13" s="538"/>
      <c r="FOV13" s="539"/>
      <c r="FPD13" s="538"/>
      <c r="FPE13" s="539"/>
      <c r="FPM13" s="538"/>
      <c r="FPN13" s="539"/>
      <c r="FPV13" s="538"/>
      <c r="FPW13" s="539"/>
      <c r="FQE13" s="538"/>
      <c r="FQF13" s="539"/>
      <c r="FQN13" s="538"/>
      <c r="FQO13" s="539"/>
      <c r="FQW13" s="538"/>
      <c r="FQX13" s="539"/>
      <c r="FRF13" s="538"/>
      <c r="FRG13" s="539"/>
      <c r="FRO13" s="538"/>
      <c r="FRP13" s="539"/>
      <c r="FRX13" s="538"/>
      <c r="FRY13" s="539"/>
      <c r="FSG13" s="538"/>
      <c r="FSH13" s="539"/>
      <c r="FSP13" s="538"/>
      <c r="FSQ13" s="539"/>
      <c r="FSY13" s="538"/>
      <c r="FSZ13" s="539"/>
      <c r="FTH13" s="538"/>
      <c r="FTI13" s="539"/>
      <c r="FTQ13" s="538"/>
      <c r="FTR13" s="539"/>
      <c r="FTZ13" s="538"/>
      <c r="FUA13" s="539"/>
      <c r="FUI13" s="538"/>
      <c r="FUJ13" s="539"/>
      <c r="FUR13" s="538"/>
      <c r="FUS13" s="539"/>
      <c r="FVA13" s="538"/>
      <c r="FVB13" s="539"/>
      <c r="FVJ13" s="538"/>
      <c r="FVK13" s="539"/>
      <c r="FVS13" s="538"/>
      <c r="FVT13" s="539"/>
      <c r="FWB13" s="538"/>
      <c r="FWC13" s="539"/>
      <c r="FWK13" s="538"/>
      <c r="FWL13" s="539"/>
      <c r="FWT13" s="538"/>
      <c r="FWU13" s="539"/>
      <c r="FXC13" s="538"/>
      <c r="FXD13" s="539"/>
      <c r="FXL13" s="538"/>
      <c r="FXM13" s="539"/>
      <c r="FXU13" s="538"/>
      <c r="FXV13" s="539"/>
      <c r="FYD13" s="538"/>
      <c r="FYE13" s="539"/>
      <c r="FYM13" s="538"/>
      <c r="FYN13" s="539"/>
      <c r="FYV13" s="538"/>
      <c r="FYW13" s="539"/>
      <c r="FZE13" s="538"/>
      <c r="FZF13" s="539"/>
      <c r="FZN13" s="538"/>
      <c r="FZO13" s="539"/>
      <c r="FZW13" s="538"/>
      <c r="FZX13" s="539"/>
      <c r="GAF13" s="538"/>
      <c r="GAG13" s="539"/>
      <c r="GAO13" s="538"/>
      <c r="GAP13" s="539"/>
      <c r="GAX13" s="538"/>
      <c r="GAY13" s="539"/>
      <c r="GBG13" s="538"/>
      <c r="GBH13" s="539"/>
      <c r="GBP13" s="538"/>
      <c r="GBQ13" s="539"/>
      <c r="GBY13" s="538"/>
      <c r="GBZ13" s="539"/>
      <c r="GCH13" s="538"/>
      <c r="GCI13" s="539"/>
      <c r="GCQ13" s="538"/>
      <c r="GCR13" s="539"/>
      <c r="GCZ13" s="538"/>
      <c r="GDA13" s="539"/>
      <c r="GDI13" s="538"/>
      <c r="GDJ13" s="539"/>
      <c r="GDR13" s="538"/>
      <c r="GDS13" s="539"/>
      <c r="GEA13" s="538"/>
      <c r="GEB13" s="539"/>
      <c r="GEJ13" s="538"/>
      <c r="GEK13" s="539"/>
      <c r="GES13" s="538"/>
      <c r="GET13" s="539"/>
      <c r="GFB13" s="538"/>
      <c r="GFC13" s="539"/>
      <c r="GFK13" s="538"/>
      <c r="GFL13" s="539"/>
      <c r="GFT13" s="538"/>
      <c r="GFU13" s="539"/>
      <c r="GGC13" s="538"/>
      <c r="GGD13" s="539"/>
      <c r="GGL13" s="538"/>
      <c r="GGM13" s="539"/>
      <c r="GGU13" s="538"/>
      <c r="GGV13" s="539"/>
      <c r="GHD13" s="538"/>
      <c r="GHE13" s="539"/>
      <c r="GHM13" s="538"/>
      <c r="GHN13" s="539"/>
      <c r="GHV13" s="538"/>
      <c r="GHW13" s="539"/>
      <c r="GIE13" s="538"/>
      <c r="GIF13" s="539"/>
      <c r="GIN13" s="538"/>
      <c r="GIO13" s="539"/>
      <c r="GIW13" s="538"/>
      <c r="GIX13" s="539"/>
      <c r="GJF13" s="538"/>
      <c r="GJG13" s="539"/>
      <c r="GJO13" s="538"/>
      <c r="GJP13" s="539"/>
      <c r="GJX13" s="538"/>
      <c r="GJY13" s="539"/>
      <c r="GKG13" s="538"/>
      <c r="GKH13" s="539"/>
      <c r="GKP13" s="538"/>
      <c r="GKQ13" s="539"/>
      <c r="GKY13" s="538"/>
      <c r="GKZ13" s="539"/>
      <c r="GLH13" s="538"/>
      <c r="GLI13" s="539"/>
      <c r="GLQ13" s="538"/>
      <c r="GLR13" s="539"/>
      <c r="GLZ13" s="538"/>
      <c r="GMA13" s="539"/>
      <c r="GMI13" s="538"/>
      <c r="GMJ13" s="539"/>
      <c r="GMR13" s="538"/>
      <c r="GMS13" s="539"/>
      <c r="GNA13" s="538"/>
      <c r="GNB13" s="539"/>
      <c r="GNJ13" s="538"/>
      <c r="GNK13" s="539"/>
      <c r="GNS13" s="538"/>
      <c r="GNT13" s="539"/>
      <c r="GOB13" s="538"/>
      <c r="GOC13" s="539"/>
      <c r="GOK13" s="538"/>
      <c r="GOL13" s="539"/>
      <c r="GOT13" s="538"/>
      <c r="GOU13" s="539"/>
      <c r="GPC13" s="538"/>
      <c r="GPD13" s="539"/>
      <c r="GPL13" s="538"/>
      <c r="GPM13" s="539"/>
      <c r="GPU13" s="538"/>
      <c r="GPV13" s="539"/>
      <c r="GQD13" s="538"/>
      <c r="GQE13" s="539"/>
      <c r="GQM13" s="538"/>
      <c r="GQN13" s="539"/>
      <c r="GQV13" s="538"/>
      <c r="GQW13" s="539"/>
      <c r="GRE13" s="538"/>
      <c r="GRF13" s="539"/>
      <c r="GRN13" s="538"/>
      <c r="GRO13" s="539"/>
      <c r="GRW13" s="538"/>
      <c r="GRX13" s="539"/>
      <c r="GSF13" s="538"/>
      <c r="GSG13" s="539"/>
      <c r="GSO13" s="538"/>
      <c r="GSP13" s="539"/>
      <c r="GSX13" s="538"/>
      <c r="GSY13" s="539"/>
      <c r="GTG13" s="538"/>
      <c r="GTH13" s="539"/>
      <c r="GTP13" s="538"/>
      <c r="GTQ13" s="539"/>
      <c r="GTY13" s="538"/>
      <c r="GTZ13" s="539"/>
      <c r="GUH13" s="538"/>
      <c r="GUI13" s="539"/>
      <c r="GUQ13" s="538"/>
      <c r="GUR13" s="539"/>
      <c r="GUZ13" s="538"/>
      <c r="GVA13" s="539"/>
      <c r="GVI13" s="538"/>
      <c r="GVJ13" s="539"/>
      <c r="GVR13" s="538"/>
      <c r="GVS13" s="539"/>
      <c r="GWA13" s="538"/>
      <c r="GWB13" s="539"/>
      <c r="GWJ13" s="538"/>
      <c r="GWK13" s="539"/>
      <c r="GWS13" s="538"/>
      <c r="GWT13" s="539"/>
      <c r="GXB13" s="538"/>
      <c r="GXC13" s="539"/>
      <c r="GXK13" s="538"/>
      <c r="GXL13" s="539"/>
      <c r="GXT13" s="538"/>
      <c r="GXU13" s="539"/>
      <c r="GYC13" s="538"/>
      <c r="GYD13" s="539"/>
      <c r="GYL13" s="538"/>
      <c r="GYM13" s="539"/>
      <c r="GYU13" s="538"/>
      <c r="GYV13" s="539"/>
      <c r="GZD13" s="538"/>
      <c r="GZE13" s="539"/>
      <c r="GZM13" s="538"/>
      <c r="GZN13" s="539"/>
      <c r="GZV13" s="538"/>
      <c r="GZW13" s="539"/>
      <c r="HAE13" s="538"/>
      <c r="HAF13" s="539"/>
      <c r="HAN13" s="538"/>
      <c r="HAO13" s="539"/>
      <c r="HAW13" s="538"/>
      <c r="HAX13" s="539"/>
      <c r="HBF13" s="538"/>
      <c r="HBG13" s="539"/>
      <c r="HBO13" s="538"/>
      <c r="HBP13" s="539"/>
      <c r="HBX13" s="538"/>
      <c r="HBY13" s="539"/>
      <c r="HCG13" s="538"/>
      <c r="HCH13" s="539"/>
      <c r="HCP13" s="538"/>
      <c r="HCQ13" s="539"/>
      <c r="HCY13" s="538"/>
      <c r="HCZ13" s="539"/>
      <c r="HDH13" s="538"/>
      <c r="HDI13" s="539"/>
      <c r="HDQ13" s="538"/>
      <c r="HDR13" s="539"/>
      <c r="HDZ13" s="538"/>
      <c r="HEA13" s="539"/>
      <c r="HEI13" s="538"/>
      <c r="HEJ13" s="539"/>
      <c r="HER13" s="538"/>
      <c r="HES13" s="539"/>
      <c r="HFA13" s="538"/>
      <c r="HFB13" s="539"/>
      <c r="HFJ13" s="538"/>
      <c r="HFK13" s="539"/>
      <c r="HFS13" s="538"/>
      <c r="HFT13" s="539"/>
      <c r="HGB13" s="538"/>
      <c r="HGC13" s="539"/>
      <c r="HGK13" s="538"/>
      <c r="HGL13" s="539"/>
      <c r="HGT13" s="538"/>
      <c r="HGU13" s="539"/>
      <c r="HHC13" s="538"/>
      <c r="HHD13" s="539"/>
      <c r="HHL13" s="538"/>
      <c r="HHM13" s="539"/>
      <c r="HHU13" s="538"/>
      <c r="HHV13" s="539"/>
      <c r="HID13" s="538"/>
      <c r="HIE13" s="539"/>
      <c r="HIM13" s="538"/>
      <c r="HIN13" s="539"/>
      <c r="HIV13" s="538"/>
      <c r="HIW13" s="539"/>
      <c r="HJE13" s="538"/>
      <c r="HJF13" s="539"/>
      <c r="HJN13" s="538"/>
      <c r="HJO13" s="539"/>
      <c r="HJW13" s="538"/>
      <c r="HJX13" s="539"/>
      <c r="HKF13" s="538"/>
      <c r="HKG13" s="539"/>
      <c r="HKO13" s="538"/>
      <c r="HKP13" s="539"/>
      <c r="HKX13" s="538"/>
      <c r="HKY13" s="539"/>
      <c r="HLG13" s="538"/>
      <c r="HLH13" s="539"/>
      <c r="HLP13" s="538"/>
      <c r="HLQ13" s="539"/>
      <c r="HLY13" s="538"/>
      <c r="HLZ13" s="539"/>
      <c r="HMH13" s="538"/>
      <c r="HMI13" s="539"/>
      <c r="HMQ13" s="538"/>
      <c r="HMR13" s="539"/>
      <c r="HMZ13" s="538"/>
      <c r="HNA13" s="539"/>
      <c r="HNI13" s="538"/>
      <c r="HNJ13" s="539"/>
      <c r="HNR13" s="538"/>
      <c r="HNS13" s="539"/>
      <c r="HOA13" s="538"/>
      <c r="HOB13" s="539"/>
      <c r="HOJ13" s="538"/>
      <c r="HOK13" s="539"/>
      <c r="HOS13" s="538"/>
      <c r="HOT13" s="539"/>
      <c r="HPB13" s="538"/>
      <c r="HPC13" s="539"/>
      <c r="HPK13" s="538"/>
      <c r="HPL13" s="539"/>
      <c r="HPT13" s="538"/>
      <c r="HPU13" s="539"/>
      <c r="HQC13" s="538"/>
      <c r="HQD13" s="539"/>
      <c r="HQL13" s="538"/>
      <c r="HQM13" s="539"/>
      <c r="HQU13" s="538"/>
      <c r="HQV13" s="539"/>
      <c r="HRD13" s="538"/>
      <c r="HRE13" s="539"/>
      <c r="HRM13" s="538"/>
      <c r="HRN13" s="539"/>
      <c r="HRV13" s="538"/>
      <c r="HRW13" s="539"/>
      <c r="HSE13" s="538"/>
      <c r="HSF13" s="539"/>
      <c r="HSN13" s="538"/>
      <c r="HSO13" s="539"/>
      <c r="HSW13" s="538"/>
      <c r="HSX13" s="539"/>
      <c r="HTF13" s="538"/>
      <c r="HTG13" s="539"/>
      <c r="HTO13" s="538"/>
      <c r="HTP13" s="539"/>
      <c r="HTX13" s="538"/>
      <c r="HTY13" s="539"/>
      <c r="HUG13" s="538"/>
      <c r="HUH13" s="539"/>
      <c r="HUP13" s="538"/>
      <c r="HUQ13" s="539"/>
      <c r="HUY13" s="538"/>
      <c r="HUZ13" s="539"/>
      <c r="HVH13" s="538"/>
      <c r="HVI13" s="539"/>
      <c r="HVQ13" s="538"/>
      <c r="HVR13" s="539"/>
      <c r="HVZ13" s="538"/>
      <c r="HWA13" s="539"/>
      <c r="HWI13" s="538"/>
      <c r="HWJ13" s="539"/>
      <c r="HWR13" s="538"/>
      <c r="HWS13" s="539"/>
      <c r="HXA13" s="538"/>
      <c r="HXB13" s="539"/>
      <c r="HXJ13" s="538"/>
      <c r="HXK13" s="539"/>
      <c r="HXS13" s="538"/>
      <c r="HXT13" s="539"/>
      <c r="HYB13" s="538"/>
      <c r="HYC13" s="539"/>
      <c r="HYK13" s="538"/>
      <c r="HYL13" s="539"/>
      <c r="HYT13" s="538"/>
      <c r="HYU13" s="539"/>
      <c r="HZC13" s="538"/>
      <c r="HZD13" s="539"/>
      <c r="HZL13" s="538"/>
      <c r="HZM13" s="539"/>
      <c r="HZU13" s="538"/>
      <c r="HZV13" s="539"/>
      <c r="IAD13" s="538"/>
      <c r="IAE13" s="539"/>
      <c r="IAM13" s="538"/>
      <c r="IAN13" s="539"/>
      <c r="IAV13" s="538"/>
      <c r="IAW13" s="539"/>
      <c r="IBE13" s="538"/>
      <c r="IBF13" s="539"/>
      <c r="IBN13" s="538"/>
      <c r="IBO13" s="539"/>
      <c r="IBW13" s="538"/>
      <c r="IBX13" s="539"/>
      <c r="ICF13" s="538"/>
      <c r="ICG13" s="539"/>
      <c r="ICO13" s="538"/>
      <c r="ICP13" s="539"/>
      <c r="ICX13" s="538"/>
      <c r="ICY13" s="539"/>
      <c r="IDG13" s="538"/>
      <c r="IDH13" s="539"/>
      <c r="IDP13" s="538"/>
      <c r="IDQ13" s="539"/>
      <c r="IDY13" s="538"/>
      <c r="IDZ13" s="539"/>
      <c r="IEH13" s="538"/>
      <c r="IEI13" s="539"/>
      <c r="IEQ13" s="538"/>
      <c r="IER13" s="539"/>
      <c r="IEZ13" s="538"/>
      <c r="IFA13" s="539"/>
      <c r="IFI13" s="538"/>
      <c r="IFJ13" s="539"/>
      <c r="IFR13" s="538"/>
      <c r="IFS13" s="539"/>
      <c r="IGA13" s="538"/>
      <c r="IGB13" s="539"/>
      <c r="IGJ13" s="538"/>
      <c r="IGK13" s="539"/>
      <c r="IGS13" s="538"/>
      <c r="IGT13" s="539"/>
      <c r="IHB13" s="538"/>
      <c r="IHC13" s="539"/>
      <c r="IHK13" s="538"/>
      <c r="IHL13" s="539"/>
      <c r="IHT13" s="538"/>
      <c r="IHU13" s="539"/>
      <c r="IIC13" s="538"/>
      <c r="IID13" s="539"/>
      <c r="IIL13" s="538"/>
      <c r="IIM13" s="539"/>
      <c r="IIU13" s="538"/>
      <c r="IIV13" s="539"/>
      <c r="IJD13" s="538"/>
      <c r="IJE13" s="539"/>
      <c r="IJM13" s="538"/>
      <c r="IJN13" s="539"/>
      <c r="IJV13" s="538"/>
      <c r="IJW13" s="539"/>
      <c r="IKE13" s="538"/>
      <c r="IKF13" s="539"/>
      <c r="IKN13" s="538"/>
      <c r="IKO13" s="539"/>
      <c r="IKW13" s="538"/>
      <c r="IKX13" s="539"/>
      <c r="ILF13" s="538"/>
      <c r="ILG13" s="539"/>
      <c r="ILO13" s="538"/>
      <c r="ILP13" s="539"/>
      <c r="ILX13" s="538"/>
      <c r="ILY13" s="539"/>
      <c r="IMG13" s="538"/>
      <c r="IMH13" s="539"/>
      <c r="IMP13" s="538"/>
      <c r="IMQ13" s="539"/>
      <c r="IMY13" s="538"/>
      <c r="IMZ13" s="539"/>
      <c r="INH13" s="538"/>
      <c r="INI13" s="539"/>
      <c r="INQ13" s="538"/>
      <c r="INR13" s="539"/>
      <c r="INZ13" s="538"/>
      <c r="IOA13" s="539"/>
      <c r="IOI13" s="538"/>
      <c r="IOJ13" s="539"/>
      <c r="IOR13" s="538"/>
      <c r="IOS13" s="539"/>
      <c r="IPA13" s="538"/>
      <c r="IPB13" s="539"/>
      <c r="IPJ13" s="538"/>
      <c r="IPK13" s="539"/>
      <c r="IPS13" s="538"/>
      <c r="IPT13" s="539"/>
      <c r="IQB13" s="538"/>
      <c r="IQC13" s="539"/>
      <c r="IQK13" s="538"/>
      <c r="IQL13" s="539"/>
      <c r="IQT13" s="538"/>
      <c r="IQU13" s="539"/>
      <c r="IRC13" s="538"/>
      <c r="IRD13" s="539"/>
      <c r="IRL13" s="538"/>
      <c r="IRM13" s="539"/>
      <c r="IRU13" s="538"/>
      <c r="IRV13" s="539"/>
      <c r="ISD13" s="538"/>
      <c r="ISE13" s="539"/>
      <c r="ISM13" s="538"/>
      <c r="ISN13" s="539"/>
      <c r="ISV13" s="538"/>
      <c r="ISW13" s="539"/>
      <c r="ITE13" s="538"/>
      <c r="ITF13" s="539"/>
      <c r="ITN13" s="538"/>
      <c r="ITO13" s="539"/>
      <c r="ITW13" s="538"/>
      <c r="ITX13" s="539"/>
      <c r="IUF13" s="538"/>
      <c r="IUG13" s="539"/>
      <c r="IUO13" s="538"/>
      <c r="IUP13" s="539"/>
      <c r="IUX13" s="538"/>
      <c r="IUY13" s="539"/>
      <c r="IVG13" s="538"/>
      <c r="IVH13" s="539"/>
      <c r="IVP13" s="538"/>
      <c r="IVQ13" s="539"/>
      <c r="IVY13" s="538"/>
      <c r="IVZ13" s="539"/>
      <c r="IWH13" s="538"/>
      <c r="IWI13" s="539"/>
      <c r="IWQ13" s="538"/>
      <c r="IWR13" s="539"/>
      <c r="IWZ13" s="538"/>
      <c r="IXA13" s="539"/>
      <c r="IXI13" s="538"/>
      <c r="IXJ13" s="539"/>
      <c r="IXR13" s="538"/>
      <c r="IXS13" s="539"/>
      <c r="IYA13" s="538"/>
      <c r="IYB13" s="539"/>
      <c r="IYJ13" s="538"/>
      <c r="IYK13" s="539"/>
      <c r="IYS13" s="538"/>
      <c r="IYT13" s="539"/>
      <c r="IZB13" s="538"/>
      <c r="IZC13" s="539"/>
      <c r="IZK13" s="538"/>
      <c r="IZL13" s="539"/>
      <c r="IZT13" s="538"/>
      <c r="IZU13" s="539"/>
      <c r="JAC13" s="538"/>
      <c r="JAD13" s="539"/>
      <c r="JAL13" s="538"/>
      <c r="JAM13" s="539"/>
      <c r="JAU13" s="538"/>
      <c r="JAV13" s="539"/>
      <c r="JBD13" s="538"/>
      <c r="JBE13" s="539"/>
      <c r="JBM13" s="538"/>
      <c r="JBN13" s="539"/>
      <c r="JBV13" s="538"/>
      <c r="JBW13" s="539"/>
      <c r="JCE13" s="538"/>
      <c r="JCF13" s="539"/>
      <c r="JCN13" s="538"/>
      <c r="JCO13" s="539"/>
      <c r="JCW13" s="538"/>
      <c r="JCX13" s="539"/>
      <c r="JDF13" s="538"/>
      <c r="JDG13" s="539"/>
      <c r="JDO13" s="538"/>
      <c r="JDP13" s="539"/>
      <c r="JDX13" s="538"/>
      <c r="JDY13" s="539"/>
      <c r="JEG13" s="538"/>
      <c r="JEH13" s="539"/>
      <c r="JEP13" s="538"/>
      <c r="JEQ13" s="539"/>
      <c r="JEY13" s="538"/>
      <c r="JEZ13" s="539"/>
      <c r="JFH13" s="538"/>
      <c r="JFI13" s="539"/>
      <c r="JFQ13" s="538"/>
      <c r="JFR13" s="539"/>
      <c r="JFZ13" s="538"/>
      <c r="JGA13" s="539"/>
      <c r="JGI13" s="538"/>
      <c r="JGJ13" s="539"/>
      <c r="JGR13" s="538"/>
      <c r="JGS13" s="539"/>
      <c r="JHA13" s="538"/>
      <c r="JHB13" s="539"/>
      <c r="JHJ13" s="538"/>
      <c r="JHK13" s="539"/>
      <c r="JHS13" s="538"/>
      <c r="JHT13" s="539"/>
      <c r="JIB13" s="538"/>
      <c r="JIC13" s="539"/>
      <c r="JIK13" s="538"/>
      <c r="JIL13" s="539"/>
      <c r="JIT13" s="538"/>
      <c r="JIU13" s="539"/>
      <c r="JJC13" s="538"/>
      <c r="JJD13" s="539"/>
      <c r="JJL13" s="538"/>
      <c r="JJM13" s="539"/>
      <c r="JJU13" s="538"/>
      <c r="JJV13" s="539"/>
      <c r="JKD13" s="538"/>
      <c r="JKE13" s="539"/>
      <c r="JKM13" s="538"/>
      <c r="JKN13" s="539"/>
      <c r="JKV13" s="538"/>
      <c r="JKW13" s="539"/>
      <c r="JLE13" s="538"/>
      <c r="JLF13" s="539"/>
      <c r="JLN13" s="538"/>
      <c r="JLO13" s="539"/>
      <c r="JLW13" s="538"/>
      <c r="JLX13" s="539"/>
      <c r="JMF13" s="538"/>
      <c r="JMG13" s="539"/>
      <c r="JMO13" s="538"/>
      <c r="JMP13" s="539"/>
      <c r="JMX13" s="538"/>
      <c r="JMY13" s="539"/>
      <c r="JNG13" s="538"/>
      <c r="JNH13" s="539"/>
      <c r="JNP13" s="538"/>
      <c r="JNQ13" s="539"/>
      <c r="JNY13" s="538"/>
      <c r="JNZ13" s="539"/>
      <c r="JOH13" s="538"/>
      <c r="JOI13" s="539"/>
      <c r="JOQ13" s="538"/>
      <c r="JOR13" s="539"/>
      <c r="JOZ13" s="538"/>
      <c r="JPA13" s="539"/>
      <c r="JPI13" s="538"/>
      <c r="JPJ13" s="539"/>
      <c r="JPR13" s="538"/>
      <c r="JPS13" s="539"/>
      <c r="JQA13" s="538"/>
      <c r="JQB13" s="539"/>
      <c r="JQJ13" s="538"/>
      <c r="JQK13" s="539"/>
      <c r="JQS13" s="538"/>
      <c r="JQT13" s="539"/>
      <c r="JRB13" s="538"/>
      <c r="JRC13" s="539"/>
      <c r="JRK13" s="538"/>
      <c r="JRL13" s="539"/>
      <c r="JRT13" s="538"/>
      <c r="JRU13" s="539"/>
      <c r="JSC13" s="538"/>
      <c r="JSD13" s="539"/>
      <c r="JSL13" s="538"/>
      <c r="JSM13" s="539"/>
      <c r="JSU13" s="538"/>
      <c r="JSV13" s="539"/>
      <c r="JTD13" s="538"/>
      <c r="JTE13" s="539"/>
      <c r="JTM13" s="538"/>
      <c r="JTN13" s="539"/>
      <c r="JTV13" s="538"/>
      <c r="JTW13" s="539"/>
      <c r="JUE13" s="538"/>
      <c r="JUF13" s="539"/>
      <c r="JUN13" s="538"/>
      <c r="JUO13" s="539"/>
      <c r="JUW13" s="538"/>
      <c r="JUX13" s="539"/>
      <c r="JVF13" s="538"/>
      <c r="JVG13" s="539"/>
      <c r="JVO13" s="538"/>
      <c r="JVP13" s="539"/>
      <c r="JVX13" s="538"/>
      <c r="JVY13" s="539"/>
      <c r="JWG13" s="538"/>
      <c r="JWH13" s="539"/>
      <c r="JWP13" s="538"/>
      <c r="JWQ13" s="539"/>
      <c r="JWY13" s="538"/>
      <c r="JWZ13" s="539"/>
      <c r="JXH13" s="538"/>
      <c r="JXI13" s="539"/>
      <c r="JXQ13" s="538"/>
      <c r="JXR13" s="539"/>
      <c r="JXZ13" s="538"/>
      <c r="JYA13" s="539"/>
      <c r="JYI13" s="538"/>
      <c r="JYJ13" s="539"/>
      <c r="JYR13" s="538"/>
      <c r="JYS13" s="539"/>
      <c r="JZA13" s="538"/>
      <c r="JZB13" s="539"/>
      <c r="JZJ13" s="538"/>
      <c r="JZK13" s="539"/>
      <c r="JZS13" s="538"/>
      <c r="JZT13" s="539"/>
      <c r="KAB13" s="538"/>
      <c r="KAC13" s="539"/>
      <c r="KAK13" s="538"/>
      <c r="KAL13" s="539"/>
      <c r="KAT13" s="538"/>
      <c r="KAU13" s="539"/>
      <c r="KBC13" s="538"/>
      <c r="KBD13" s="539"/>
      <c r="KBL13" s="538"/>
      <c r="KBM13" s="539"/>
      <c r="KBU13" s="538"/>
      <c r="KBV13" s="539"/>
      <c r="KCD13" s="538"/>
      <c r="KCE13" s="539"/>
      <c r="KCM13" s="538"/>
      <c r="KCN13" s="539"/>
      <c r="KCV13" s="538"/>
      <c r="KCW13" s="539"/>
      <c r="KDE13" s="538"/>
      <c r="KDF13" s="539"/>
      <c r="KDN13" s="538"/>
      <c r="KDO13" s="539"/>
      <c r="KDW13" s="538"/>
      <c r="KDX13" s="539"/>
      <c r="KEF13" s="538"/>
      <c r="KEG13" s="539"/>
      <c r="KEO13" s="538"/>
      <c r="KEP13" s="539"/>
      <c r="KEX13" s="538"/>
      <c r="KEY13" s="539"/>
      <c r="KFG13" s="538"/>
      <c r="KFH13" s="539"/>
      <c r="KFP13" s="538"/>
      <c r="KFQ13" s="539"/>
      <c r="KFY13" s="538"/>
      <c r="KFZ13" s="539"/>
      <c r="KGH13" s="538"/>
      <c r="KGI13" s="539"/>
      <c r="KGQ13" s="538"/>
      <c r="KGR13" s="539"/>
      <c r="KGZ13" s="538"/>
      <c r="KHA13" s="539"/>
      <c r="KHI13" s="538"/>
      <c r="KHJ13" s="539"/>
      <c r="KHR13" s="538"/>
      <c r="KHS13" s="539"/>
      <c r="KIA13" s="538"/>
      <c r="KIB13" s="539"/>
      <c r="KIJ13" s="538"/>
      <c r="KIK13" s="539"/>
      <c r="KIS13" s="538"/>
      <c r="KIT13" s="539"/>
      <c r="KJB13" s="538"/>
      <c r="KJC13" s="539"/>
      <c r="KJK13" s="538"/>
      <c r="KJL13" s="539"/>
      <c r="KJT13" s="538"/>
      <c r="KJU13" s="539"/>
      <c r="KKC13" s="538"/>
      <c r="KKD13" s="539"/>
      <c r="KKL13" s="538"/>
      <c r="KKM13" s="539"/>
      <c r="KKU13" s="538"/>
      <c r="KKV13" s="539"/>
      <c r="KLD13" s="538"/>
      <c r="KLE13" s="539"/>
      <c r="KLM13" s="538"/>
      <c r="KLN13" s="539"/>
      <c r="KLV13" s="538"/>
      <c r="KLW13" s="539"/>
      <c r="KME13" s="538"/>
      <c r="KMF13" s="539"/>
      <c r="KMN13" s="538"/>
      <c r="KMO13" s="539"/>
      <c r="KMW13" s="538"/>
      <c r="KMX13" s="539"/>
      <c r="KNF13" s="538"/>
      <c r="KNG13" s="539"/>
      <c r="KNO13" s="538"/>
      <c r="KNP13" s="539"/>
      <c r="KNX13" s="538"/>
      <c r="KNY13" s="539"/>
      <c r="KOG13" s="538"/>
      <c r="KOH13" s="539"/>
      <c r="KOP13" s="538"/>
      <c r="KOQ13" s="539"/>
      <c r="KOY13" s="538"/>
      <c r="KOZ13" s="539"/>
      <c r="KPH13" s="538"/>
      <c r="KPI13" s="539"/>
      <c r="KPQ13" s="538"/>
      <c r="KPR13" s="539"/>
      <c r="KPZ13" s="538"/>
      <c r="KQA13" s="539"/>
      <c r="KQI13" s="538"/>
      <c r="KQJ13" s="539"/>
      <c r="KQR13" s="538"/>
      <c r="KQS13" s="539"/>
      <c r="KRA13" s="538"/>
      <c r="KRB13" s="539"/>
      <c r="KRJ13" s="538"/>
      <c r="KRK13" s="539"/>
      <c r="KRS13" s="538"/>
      <c r="KRT13" s="539"/>
      <c r="KSB13" s="538"/>
      <c r="KSC13" s="539"/>
      <c r="KSK13" s="538"/>
      <c r="KSL13" s="539"/>
      <c r="KST13" s="538"/>
      <c r="KSU13" s="539"/>
      <c r="KTC13" s="538"/>
      <c r="KTD13" s="539"/>
      <c r="KTL13" s="538"/>
      <c r="KTM13" s="539"/>
      <c r="KTU13" s="538"/>
      <c r="KTV13" s="539"/>
      <c r="KUD13" s="538"/>
      <c r="KUE13" s="539"/>
      <c r="KUM13" s="538"/>
      <c r="KUN13" s="539"/>
      <c r="KUV13" s="538"/>
      <c r="KUW13" s="539"/>
      <c r="KVE13" s="538"/>
      <c r="KVF13" s="539"/>
      <c r="KVN13" s="538"/>
      <c r="KVO13" s="539"/>
      <c r="KVW13" s="538"/>
      <c r="KVX13" s="539"/>
      <c r="KWF13" s="538"/>
      <c r="KWG13" s="539"/>
      <c r="KWO13" s="538"/>
      <c r="KWP13" s="539"/>
      <c r="KWX13" s="538"/>
      <c r="KWY13" s="539"/>
      <c r="KXG13" s="538"/>
      <c r="KXH13" s="539"/>
      <c r="KXP13" s="538"/>
      <c r="KXQ13" s="539"/>
      <c r="KXY13" s="538"/>
      <c r="KXZ13" s="539"/>
      <c r="KYH13" s="538"/>
      <c r="KYI13" s="539"/>
      <c r="KYQ13" s="538"/>
      <c r="KYR13" s="539"/>
      <c r="KYZ13" s="538"/>
      <c r="KZA13" s="539"/>
      <c r="KZI13" s="538"/>
      <c r="KZJ13" s="539"/>
      <c r="KZR13" s="538"/>
      <c r="KZS13" s="539"/>
      <c r="LAA13" s="538"/>
      <c r="LAB13" s="539"/>
      <c r="LAJ13" s="538"/>
      <c r="LAK13" s="539"/>
      <c r="LAS13" s="538"/>
      <c r="LAT13" s="539"/>
      <c r="LBB13" s="538"/>
      <c r="LBC13" s="539"/>
      <c r="LBK13" s="538"/>
      <c r="LBL13" s="539"/>
      <c r="LBT13" s="538"/>
      <c r="LBU13" s="539"/>
      <c r="LCC13" s="538"/>
      <c r="LCD13" s="539"/>
      <c r="LCL13" s="538"/>
      <c r="LCM13" s="539"/>
      <c r="LCU13" s="538"/>
      <c r="LCV13" s="539"/>
      <c r="LDD13" s="538"/>
      <c r="LDE13" s="539"/>
      <c r="LDM13" s="538"/>
      <c r="LDN13" s="539"/>
      <c r="LDV13" s="538"/>
      <c r="LDW13" s="539"/>
      <c r="LEE13" s="538"/>
      <c r="LEF13" s="539"/>
      <c r="LEN13" s="538"/>
      <c r="LEO13" s="539"/>
      <c r="LEW13" s="538"/>
      <c r="LEX13" s="539"/>
      <c r="LFF13" s="538"/>
      <c r="LFG13" s="539"/>
      <c r="LFO13" s="538"/>
      <c r="LFP13" s="539"/>
      <c r="LFX13" s="538"/>
      <c r="LFY13" s="539"/>
      <c r="LGG13" s="538"/>
      <c r="LGH13" s="539"/>
      <c r="LGP13" s="538"/>
      <c r="LGQ13" s="539"/>
      <c r="LGY13" s="538"/>
      <c r="LGZ13" s="539"/>
      <c r="LHH13" s="538"/>
      <c r="LHI13" s="539"/>
      <c r="LHQ13" s="538"/>
      <c r="LHR13" s="539"/>
      <c r="LHZ13" s="538"/>
      <c r="LIA13" s="539"/>
      <c r="LII13" s="538"/>
      <c r="LIJ13" s="539"/>
      <c r="LIR13" s="538"/>
      <c r="LIS13" s="539"/>
      <c r="LJA13" s="538"/>
      <c r="LJB13" s="539"/>
      <c r="LJJ13" s="538"/>
      <c r="LJK13" s="539"/>
      <c r="LJS13" s="538"/>
      <c r="LJT13" s="539"/>
      <c r="LKB13" s="538"/>
      <c r="LKC13" s="539"/>
      <c r="LKK13" s="538"/>
      <c r="LKL13" s="539"/>
      <c r="LKT13" s="538"/>
      <c r="LKU13" s="539"/>
      <c r="LLC13" s="538"/>
      <c r="LLD13" s="539"/>
      <c r="LLL13" s="538"/>
      <c r="LLM13" s="539"/>
      <c r="LLU13" s="538"/>
      <c r="LLV13" s="539"/>
      <c r="LMD13" s="538"/>
      <c r="LME13" s="539"/>
      <c r="LMM13" s="538"/>
      <c r="LMN13" s="539"/>
      <c r="LMV13" s="538"/>
      <c r="LMW13" s="539"/>
      <c r="LNE13" s="538"/>
      <c r="LNF13" s="539"/>
      <c r="LNN13" s="538"/>
      <c r="LNO13" s="539"/>
      <c r="LNW13" s="538"/>
      <c r="LNX13" s="539"/>
      <c r="LOF13" s="538"/>
      <c r="LOG13" s="539"/>
      <c r="LOO13" s="538"/>
      <c r="LOP13" s="539"/>
      <c r="LOX13" s="538"/>
      <c r="LOY13" s="539"/>
      <c r="LPG13" s="538"/>
      <c r="LPH13" s="539"/>
      <c r="LPP13" s="538"/>
      <c r="LPQ13" s="539"/>
      <c r="LPY13" s="538"/>
      <c r="LPZ13" s="539"/>
      <c r="LQH13" s="538"/>
      <c r="LQI13" s="539"/>
      <c r="LQQ13" s="538"/>
      <c r="LQR13" s="539"/>
      <c r="LQZ13" s="538"/>
      <c r="LRA13" s="539"/>
      <c r="LRI13" s="538"/>
      <c r="LRJ13" s="539"/>
      <c r="LRR13" s="538"/>
      <c r="LRS13" s="539"/>
      <c r="LSA13" s="538"/>
      <c r="LSB13" s="539"/>
      <c r="LSJ13" s="538"/>
      <c r="LSK13" s="539"/>
      <c r="LSS13" s="538"/>
      <c r="LST13" s="539"/>
      <c r="LTB13" s="538"/>
      <c r="LTC13" s="539"/>
      <c r="LTK13" s="538"/>
      <c r="LTL13" s="539"/>
      <c r="LTT13" s="538"/>
      <c r="LTU13" s="539"/>
      <c r="LUC13" s="538"/>
      <c r="LUD13" s="539"/>
      <c r="LUL13" s="538"/>
      <c r="LUM13" s="539"/>
      <c r="LUU13" s="538"/>
      <c r="LUV13" s="539"/>
      <c r="LVD13" s="538"/>
      <c r="LVE13" s="539"/>
      <c r="LVM13" s="538"/>
      <c r="LVN13" s="539"/>
      <c r="LVV13" s="538"/>
      <c r="LVW13" s="539"/>
      <c r="LWE13" s="538"/>
      <c r="LWF13" s="539"/>
      <c r="LWN13" s="538"/>
      <c r="LWO13" s="539"/>
      <c r="LWW13" s="538"/>
      <c r="LWX13" s="539"/>
      <c r="LXF13" s="538"/>
      <c r="LXG13" s="539"/>
      <c r="LXO13" s="538"/>
      <c r="LXP13" s="539"/>
      <c r="LXX13" s="538"/>
      <c r="LXY13" s="539"/>
      <c r="LYG13" s="538"/>
      <c r="LYH13" s="539"/>
      <c r="LYP13" s="538"/>
      <c r="LYQ13" s="539"/>
      <c r="LYY13" s="538"/>
      <c r="LYZ13" s="539"/>
      <c r="LZH13" s="538"/>
      <c r="LZI13" s="539"/>
      <c r="LZQ13" s="538"/>
      <c r="LZR13" s="539"/>
      <c r="LZZ13" s="538"/>
      <c r="MAA13" s="539"/>
      <c r="MAI13" s="538"/>
      <c r="MAJ13" s="539"/>
      <c r="MAR13" s="538"/>
      <c r="MAS13" s="539"/>
      <c r="MBA13" s="538"/>
      <c r="MBB13" s="539"/>
      <c r="MBJ13" s="538"/>
      <c r="MBK13" s="539"/>
      <c r="MBS13" s="538"/>
      <c r="MBT13" s="539"/>
      <c r="MCB13" s="538"/>
      <c r="MCC13" s="539"/>
      <c r="MCK13" s="538"/>
      <c r="MCL13" s="539"/>
      <c r="MCT13" s="538"/>
      <c r="MCU13" s="539"/>
      <c r="MDC13" s="538"/>
      <c r="MDD13" s="539"/>
      <c r="MDL13" s="538"/>
      <c r="MDM13" s="539"/>
      <c r="MDU13" s="538"/>
      <c r="MDV13" s="539"/>
      <c r="MED13" s="538"/>
      <c r="MEE13" s="539"/>
      <c r="MEM13" s="538"/>
      <c r="MEN13" s="539"/>
      <c r="MEV13" s="538"/>
      <c r="MEW13" s="539"/>
      <c r="MFE13" s="538"/>
      <c r="MFF13" s="539"/>
      <c r="MFN13" s="538"/>
      <c r="MFO13" s="539"/>
      <c r="MFW13" s="538"/>
      <c r="MFX13" s="539"/>
      <c r="MGF13" s="538"/>
      <c r="MGG13" s="539"/>
      <c r="MGO13" s="538"/>
      <c r="MGP13" s="539"/>
      <c r="MGX13" s="538"/>
      <c r="MGY13" s="539"/>
      <c r="MHG13" s="538"/>
      <c r="MHH13" s="539"/>
      <c r="MHP13" s="538"/>
      <c r="MHQ13" s="539"/>
      <c r="MHY13" s="538"/>
      <c r="MHZ13" s="539"/>
      <c r="MIH13" s="538"/>
      <c r="MII13" s="539"/>
      <c r="MIQ13" s="538"/>
      <c r="MIR13" s="539"/>
      <c r="MIZ13" s="538"/>
      <c r="MJA13" s="539"/>
      <c r="MJI13" s="538"/>
      <c r="MJJ13" s="539"/>
      <c r="MJR13" s="538"/>
      <c r="MJS13" s="539"/>
      <c r="MKA13" s="538"/>
      <c r="MKB13" s="539"/>
      <c r="MKJ13" s="538"/>
      <c r="MKK13" s="539"/>
      <c r="MKS13" s="538"/>
      <c r="MKT13" s="539"/>
      <c r="MLB13" s="538"/>
      <c r="MLC13" s="539"/>
      <c r="MLK13" s="538"/>
      <c r="MLL13" s="539"/>
      <c r="MLT13" s="538"/>
      <c r="MLU13" s="539"/>
      <c r="MMC13" s="538"/>
      <c r="MMD13" s="539"/>
      <c r="MML13" s="538"/>
      <c r="MMM13" s="539"/>
      <c r="MMU13" s="538"/>
      <c r="MMV13" s="539"/>
      <c r="MND13" s="538"/>
      <c r="MNE13" s="539"/>
      <c r="MNM13" s="538"/>
      <c r="MNN13" s="539"/>
      <c r="MNV13" s="538"/>
      <c r="MNW13" s="539"/>
      <c r="MOE13" s="538"/>
      <c r="MOF13" s="539"/>
      <c r="MON13" s="538"/>
      <c r="MOO13" s="539"/>
      <c r="MOW13" s="538"/>
      <c r="MOX13" s="539"/>
      <c r="MPF13" s="538"/>
      <c r="MPG13" s="539"/>
      <c r="MPO13" s="538"/>
      <c r="MPP13" s="539"/>
      <c r="MPX13" s="538"/>
      <c r="MPY13" s="539"/>
      <c r="MQG13" s="538"/>
      <c r="MQH13" s="539"/>
      <c r="MQP13" s="538"/>
      <c r="MQQ13" s="539"/>
      <c r="MQY13" s="538"/>
      <c r="MQZ13" s="539"/>
      <c r="MRH13" s="538"/>
      <c r="MRI13" s="539"/>
      <c r="MRQ13" s="538"/>
      <c r="MRR13" s="539"/>
      <c r="MRZ13" s="538"/>
      <c r="MSA13" s="539"/>
      <c r="MSI13" s="538"/>
      <c r="MSJ13" s="539"/>
      <c r="MSR13" s="538"/>
      <c r="MSS13" s="539"/>
      <c r="MTA13" s="538"/>
      <c r="MTB13" s="539"/>
      <c r="MTJ13" s="538"/>
      <c r="MTK13" s="539"/>
      <c r="MTS13" s="538"/>
      <c r="MTT13" s="539"/>
      <c r="MUB13" s="538"/>
      <c r="MUC13" s="539"/>
      <c r="MUK13" s="538"/>
      <c r="MUL13" s="539"/>
      <c r="MUT13" s="538"/>
      <c r="MUU13" s="539"/>
      <c r="MVC13" s="538"/>
      <c r="MVD13" s="539"/>
      <c r="MVL13" s="538"/>
      <c r="MVM13" s="539"/>
      <c r="MVU13" s="538"/>
      <c r="MVV13" s="539"/>
      <c r="MWD13" s="538"/>
      <c r="MWE13" s="539"/>
      <c r="MWM13" s="538"/>
      <c r="MWN13" s="539"/>
      <c r="MWV13" s="538"/>
      <c r="MWW13" s="539"/>
      <c r="MXE13" s="538"/>
      <c r="MXF13" s="539"/>
      <c r="MXN13" s="538"/>
      <c r="MXO13" s="539"/>
      <c r="MXW13" s="538"/>
      <c r="MXX13" s="539"/>
      <c r="MYF13" s="538"/>
      <c r="MYG13" s="539"/>
      <c r="MYO13" s="538"/>
      <c r="MYP13" s="539"/>
      <c r="MYX13" s="538"/>
      <c r="MYY13" s="539"/>
      <c r="MZG13" s="538"/>
      <c r="MZH13" s="539"/>
      <c r="MZP13" s="538"/>
      <c r="MZQ13" s="539"/>
      <c r="MZY13" s="538"/>
      <c r="MZZ13" s="539"/>
      <c r="NAH13" s="538"/>
      <c r="NAI13" s="539"/>
      <c r="NAQ13" s="538"/>
      <c r="NAR13" s="539"/>
      <c r="NAZ13" s="538"/>
      <c r="NBA13" s="539"/>
      <c r="NBI13" s="538"/>
      <c r="NBJ13" s="539"/>
      <c r="NBR13" s="538"/>
      <c r="NBS13" s="539"/>
      <c r="NCA13" s="538"/>
      <c r="NCB13" s="539"/>
      <c r="NCJ13" s="538"/>
      <c r="NCK13" s="539"/>
      <c r="NCS13" s="538"/>
      <c r="NCT13" s="539"/>
      <c r="NDB13" s="538"/>
      <c r="NDC13" s="539"/>
      <c r="NDK13" s="538"/>
      <c r="NDL13" s="539"/>
      <c r="NDT13" s="538"/>
      <c r="NDU13" s="539"/>
      <c r="NEC13" s="538"/>
      <c r="NED13" s="539"/>
      <c r="NEL13" s="538"/>
      <c r="NEM13" s="539"/>
      <c r="NEU13" s="538"/>
      <c r="NEV13" s="539"/>
      <c r="NFD13" s="538"/>
      <c r="NFE13" s="539"/>
      <c r="NFM13" s="538"/>
      <c r="NFN13" s="539"/>
      <c r="NFV13" s="538"/>
      <c r="NFW13" s="539"/>
      <c r="NGE13" s="538"/>
      <c r="NGF13" s="539"/>
      <c r="NGN13" s="538"/>
      <c r="NGO13" s="539"/>
      <c r="NGW13" s="538"/>
      <c r="NGX13" s="539"/>
      <c r="NHF13" s="538"/>
      <c r="NHG13" s="539"/>
      <c r="NHO13" s="538"/>
      <c r="NHP13" s="539"/>
      <c r="NHX13" s="538"/>
      <c r="NHY13" s="539"/>
      <c r="NIG13" s="538"/>
      <c r="NIH13" s="539"/>
      <c r="NIP13" s="538"/>
      <c r="NIQ13" s="539"/>
      <c r="NIY13" s="538"/>
      <c r="NIZ13" s="539"/>
      <c r="NJH13" s="538"/>
      <c r="NJI13" s="539"/>
      <c r="NJQ13" s="538"/>
      <c r="NJR13" s="539"/>
      <c r="NJZ13" s="538"/>
      <c r="NKA13" s="539"/>
      <c r="NKI13" s="538"/>
      <c r="NKJ13" s="539"/>
      <c r="NKR13" s="538"/>
      <c r="NKS13" s="539"/>
      <c r="NLA13" s="538"/>
      <c r="NLB13" s="539"/>
      <c r="NLJ13" s="538"/>
      <c r="NLK13" s="539"/>
      <c r="NLS13" s="538"/>
      <c r="NLT13" s="539"/>
      <c r="NMB13" s="538"/>
      <c r="NMC13" s="539"/>
      <c r="NMK13" s="538"/>
      <c r="NML13" s="539"/>
      <c r="NMT13" s="538"/>
      <c r="NMU13" s="539"/>
      <c r="NNC13" s="538"/>
      <c r="NND13" s="539"/>
      <c r="NNL13" s="538"/>
      <c r="NNM13" s="539"/>
      <c r="NNU13" s="538"/>
      <c r="NNV13" s="539"/>
      <c r="NOD13" s="538"/>
      <c r="NOE13" s="539"/>
      <c r="NOM13" s="538"/>
      <c r="NON13" s="539"/>
      <c r="NOV13" s="538"/>
      <c r="NOW13" s="539"/>
      <c r="NPE13" s="538"/>
      <c r="NPF13" s="539"/>
      <c r="NPN13" s="538"/>
      <c r="NPO13" s="539"/>
      <c r="NPW13" s="538"/>
      <c r="NPX13" s="539"/>
      <c r="NQF13" s="538"/>
      <c r="NQG13" s="539"/>
      <c r="NQO13" s="538"/>
      <c r="NQP13" s="539"/>
      <c r="NQX13" s="538"/>
      <c r="NQY13" s="539"/>
      <c r="NRG13" s="538"/>
      <c r="NRH13" s="539"/>
      <c r="NRP13" s="538"/>
      <c r="NRQ13" s="539"/>
      <c r="NRY13" s="538"/>
      <c r="NRZ13" s="539"/>
      <c r="NSH13" s="538"/>
      <c r="NSI13" s="539"/>
      <c r="NSQ13" s="538"/>
      <c r="NSR13" s="539"/>
      <c r="NSZ13" s="538"/>
      <c r="NTA13" s="539"/>
      <c r="NTI13" s="538"/>
      <c r="NTJ13" s="539"/>
      <c r="NTR13" s="538"/>
      <c r="NTS13" s="539"/>
      <c r="NUA13" s="538"/>
      <c r="NUB13" s="539"/>
      <c r="NUJ13" s="538"/>
      <c r="NUK13" s="539"/>
      <c r="NUS13" s="538"/>
      <c r="NUT13" s="539"/>
      <c r="NVB13" s="538"/>
      <c r="NVC13" s="539"/>
      <c r="NVK13" s="538"/>
      <c r="NVL13" s="539"/>
      <c r="NVT13" s="538"/>
      <c r="NVU13" s="539"/>
      <c r="NWC13" s="538"/>
      <c r="NWD13" s="539"/>
      <c r="NWL13" s="538"/>
      <c r="NWM13" s="539"/>
      <c r="NWU13" s="538"/>
      <c r="NWV13" s="539"/>
      <c r="NXD13" s="538"/>
      <c r="NXE13" s="539"/>
      <c r="NXM13" s="538"/>
      <c r="NXN13" s="539"/>
      <c r="NXV13" s="538"/>
      <c r="NXW13" s="539"/>
      <c r="NYE13" s="538"/>
      <c r="NYF13" s="539"/>
      <c r="NYN13" s="538"/>
      <c r="NYO13" s="539"/>
      <c r="NYW13" s="538"/>
      <c r="NYX13" s="539"/>
      <c r="NZF13" s="538"/>
      <c r="NZG13" s="539"/>
      <c r="NZO13" s="538"/>
      <c r="NZP13" s="539"/>
      <c r="NZX13" s="538"/>
      <c r="NZY13" s="539"/>
      <c r="OAG13" s="538"/>
      <c r="OAH13" s="539"/>
      <c r="OAP13" s="538"/>
      <c r="OAQ13" s="539"/>
      <c r="OAY13" s="538"/>
      <c r="OAZ13" s="539"/>
      <c r="OBH13" s="538"/>
      <c r="OBI13" s="539"/>
      <c r="OBQ13" s="538"/>
      <c r="OBR13" s="539"/>
      <c r="OBZ13" s="538"/>
      <c r="OCA13" s="539"/>
      <c r="OCI13" s="538"/>
      <c r="OCJ13" s="539"/>
      <c r="OCR13" s="538"/>
      <c r="OCS13" s="539"/>
      <c r="ODA13" s="538"/>
      <c r="ODB13" s="539"/>
      <c r="ODJ13" s="538"/>
      <c r="ODK13" s="539"/>
      <c r="ODS13" s="538"/>
      <c r="ODT13" s="539"/>
      <c r="OEB13" s="538"/>
      <c r="OEC13" s="539"/>
      <c r="OEK13" s="538"/>
      <c r="OEL13" s="539"/>
      <c r="OET13" s="538"/>
      <c r="OEU13" s="539"/>
      <c r="OFC13" s="538"/>
      <c r="OFD13" s="539"/>
      <c r="OFL13" s="538"/>
      <c r="OFM13" s="539"/>
      <c r="OFU13" s="538"/>
      <c r="OFV13" s="539"/>
      <c r="OGD13" s="538"/>
      <c r="OGE13" s="539"/>
      <c r="OGM13" s="538"/>
      <c r="OGN13" s="539"/>
      <c r="OGV13" s="538"/>
      <c r="OGW13" s="539"/>
      <c r="OHE13" s="538"/>
      <c r="OHF13" s="539"/>
      <c r="OHN13" s="538"/>
      <c r="OHO13" s="539"/>
      <c r="OHW13" s="538"/>
      <c r="OHX13" s="539"/>
      <c r="OIF13" s="538"/>
      <c r="OIG13" s="539"/>
      <c r="OIO13" s="538"/>
      <c r="OIP13" s="539"/>
      <c r="OIX13" s="538"/>
      <c r="OIY13" s="539"/>
      <c r="OJG13" s="538"/>
      <c r="OJH13" s="539"/>
      <c r="OJP13" s="538"/>
      <c r="OJQ13" s="539"/>
      <c r="OJY13" s="538"/>
      <c r="OJZ13" s="539"/>
      <c r="OKH13" s="538"/>
      <c r="OKI13" s="539"/>
      <c r="OKQ13" s="538"/>
      <c r="OKR13" s="539"/>
      <c r="OKZ13" s="538"/>
      <c r="OLA13" s="539"/>
      <c r="OLI13" s="538"/>
      <c r="OLJ13" s="539"/>
      <c r="OLR13" s="538"/>
      <c r="OLS13" s="539"/>
      <c r="OMA13" s="538"/>
      <c r="OMB13" s="539"/>
      <c r="OMJ13" s="538"/>
      <c r="OMK13" s="539"/>
      <c r="OMS13" s="538"/>
      <c r="OMT13" s="539"/>
      <c r="ONB13" s="538"/>
      <c r="ONC13" s="539"/>
      <c r="ONK13" s="538"/>
      <c r="ONL13" s="539"/>
      <c r="ONT13" s="538"/>
      <c r="ONU13" s="539"/>
      <c r="OOC13" s="538"/>
      <c r="OOD13" s="539"/>
      <c r="OOL13" s="538"/>
      <c r="OOM13" s="539"/>
      <c r="OOU13" s="538"/>
      <c r="OOV13" s="539"/>
      <c r="OPD13" s="538"/>
      <c r="OPE13" s="539"/>
      <c r="OPM13" s="538"/>
      <c r="OPN13" s="539"/>
      <c r="OPV13" s="538"/>
      <c r="OPW13" s="539"/>
      <c r="OQE13" s="538"/>
      <c r="OQF13" s="539"/>
      <c r="OQN13" s="538"/>
      <c r="OQO13" s="539"/>
      <c r="OQW13" s="538"/>
      <c r="OQX13" s="539"/>
      <c r="ORF13" s="538"/>
      <c r="ORG13" s="539"/>
      <c r="ORO13" s="538"/>
      <c r="ORP13" s="539"/>
      <c r="ORX13" s="538"/>
      <c r="ORY13" s="539"/>
      <c r="OSG13" s="538"/>
      <c r="OSH13" s="539"/>
      <c r="OSP13" s="538"/>
      <c r="OSQ13" s="539"/>
      <c r="OSY13" s="538"/>
      <c r="OSZ13" s="539"/>
      <c r="OTH13" s="538"/>
      <c r="OTI13" s="539"/>
      <c r="OTQ13" s="538"/>
      <c r="OTR13" s="539"/>
      <c r="OTZ13" s="538"/>
      <c r="OUA13" s="539"/>
      <c r="OUI13" s="538"/>
      <c r="OUJ13" s="539"/>
      <c r="OUR13" s="538"/>
      <c r="OUS13" s="539"/>
      <c r="OVA13" s="538"/>
      <c r="OVB13" s="539"/>
      <c r="OVJ13" s="538"/>
      <c r="OVK13" s="539"/>
      <c r="OVS13" s="538"/>
      <c r="OVT13" s="539"/>
      <c r="OWB13" s="538"/>
      <c r="OWC13" s="539"/>
      <c r="OWK13" s="538"/>
      <c r="OWL13" s="539"/>
      <c r="OWT13" s="538"/>
      <c r="OWU13" s="539"/>
      <c r="OXC13" s="538"/>
      <c r="OXD13" s="539"/>
      <c r="OXL13" s="538"/>
      <c r="OXM13" s="539"/>
      <c r="OXU13" s="538"/>
      <c r="OXV13" s="539"/>
      <c r="OYD13" s="538"/>
      <c r="OYE13" s="539"/>
      <c r="OYM13" s="538"/>
      <c r="OYN13" s="539"/>
      <c r="OYV13" s="538"/>
      <c r="OYW13" s="539"/>
      <c r="OZE13" s="538"/>
      <c r="OZF13" s="539"/>
      <c r="OZN13" s="538"/>
      <c r="OZO13" s="539"/>
      <c r="OZW13" s="538"/>
      <c r="OZX13" s="539"/>
      <c r="PAF13" s="538"/>
      <c r="PAG13" s="539"/>
      <c r="PAO13" s="538"/>
      <c r="PAP13" s="539"/>
      <c r="PAX13" s="538"/>
      <c r="PAY13" s="539"/>
      <c r="PBG13" s="538"/>
      <c r="PBH13" s="539"/>
      <c r="PBP13" s="538"/>
      <c r="PBQ13" s="539"/>
      <c r="PBY13" s="538"/>
      <c r="PBZ13" s="539"/>
      <c r="PCH13" s="538"/>
      <c r="PCI13" s="539"/>
      <c r="PCQ13" s="538"/>
      <c r="PCR13" s="539"/>
      <c r="PCZ13" s="538"/>
      <c r="PDA13" s="539"/>
      <c r="PDI13" s="538"/>
      <c r="PDJ13" s="539"/>
      <c r="PDR13" s="538"/>
      <c r="PDS13" s="539"/>
      <c r="PEA13" s="538"/>
      <c r="PEB13" s="539"/>
      <c r="PEJ13" s="538"/>
      <c r="PEK13" s="539"/>
      <c r="PES13" s="538"/>
      <c r="PET13" s="539"/>
      <c r="PFB13" s="538"/>
      <c r="PFC13" s="539"/>
      <c r="PFK13" s="538"/>
      <c r="PFL13" s="539"/>
      <c r="PFT13" s="538"/>
      <c r="PFU13" s="539"/>
      <c r="PGC13" s="538"/>
      <c r="PGD13" s="539"/>
      <c r="PGL13" s="538"/>
      <c r="PGM13" s="539"/>
      <c r="PGU13" s="538"/>
      <c r="PGV13" s="539"/>
      <c r="PHD13" s="538"/>
      <c r="PHE13" s="539"/>
      <c r="PHM13" s="538"/>
      <c r="PHN13" s="539"/>
      <c r="PHV13" s="538"/>
      <c r="PHW13" s="539"/>
      <c r="PIE13" s="538"/>
      <c r="PIF13" s="539"/>
      <c r="PIN13" s="538"/>
      <c r="PIO13" s="539"/>
      <c r="PIW13" s="538"/>
      <c r="PIX13" s="539"/>
      <c r="PJF13" s="538"/>
      <c r="PJG13" s="539"/>
      <c r="PJO13" s="538"/>
      <c r="PJP13" s="539"/>
      <c r="PJX13" s="538"/>
      <c r="PJY13" s="539"/>
      <c r="PKG13" s="538"/>
      <c r="PKH13" s="539"/>
      <c r="PKP13" s="538"/>
      <c r="PKQ13" s="539"/>
      <c r="PKY13" s="538"/>
      <c r="PKZ13" s="539"/>
      <c r="PLH13" s="538"/>
      <c r="PLI13" s="539"/>
      <c r="PLQ13" s="538"/>
      <c r="PLR13" s="539"/>
      <c r="PLZ13" s="538"/>
      <c r="PMA13" s="539"/>
      <c r="PMI13" s="538"/>
      <c r="PMJ13" s="539"/>
      <c r="PMR13" s="538"/>
      <c r="PMS13" s="539"/>
      <c r="PNA13" s="538"/>
      <c r="PNB13" s="539"/>
      <c r="PNJ13" s="538"/>
      <c r="PNK13" s="539"/>
      <c r="PNS13" s="538"/>
      <c r="PNT13" s="539"/>
      <c r="POB13" s="538"/>
      <c r="POC13" s="539"/>
      <c r="POK13" s="538"/>
      <c r="POL13" s="539"/>
      <c r="POT13" s="538"/>
      <c r="POU13" s="539"/>
      <c r="PPC13" s="538"/>
      <c r="PPD13" s="539"/>
      <c r="PPL13" s="538"/>
      <c r="PPM13" s="539"/>
      <c r="PPU13" s="538"/>
      <c r="PPV13" s="539"/>
      <c r="PQD13" s="538"/>
      <c r="PQE13" s="539"/>
      <c r="PQM13" s="538"/>
      <c r="PQN13" s="539"/>
      <c r="PQV13" s="538"/>
      <c r="PQW13" s="539"/>
      <c r="PRE13" s="538"/>
      <c r="PRF13" s="539"/>
      <c r="PRN13" s="538"/>
      <c r="PRO13" s="539"/>
      <c r="PRW13" s="538"/>
      <c r="PRX13" s="539"/>
      <c r="PSF13" s="538"/>
      <c r="PSG13" s="539"/>
      <c r="PSO13" s="538"/>
      <c r="PSP13" s="539"/>
      <c r="PSX13" s="538"/>
      <c r="PSY13" s="539"/>
      <c r="PTG13" s="538"/>
      <c r="PTH13" s="539"/>
      <c r="PTP13" s="538"/>
      <c r="PTQ13" s="539"/>
      <c r="PTY13" s="538"/>
      <c r="PTZ13" s="539"/>
      <c r="PUH13" s="538"/>
      <c r="PUI13" s="539"/>
      <c r="PUQ13" s="538"/>
      <c r="PUR13" s="539"/>
      <c r="PUZ13" s="538"/>
      <c r="PVA13" s="539"/>
      <c r="PVI13" s="538"/>
      <c r="PVJ13" s="539"/>
      <c r="PVR13" s="538"/>
      <c r="PVS13" s="539"/>
      <c r="PWA13" s="538"/>
      <c r="PWB13" s="539"/>
      <c r="PWJ13" s="538"/>
      <c r="PWK13" s="539"/>
      <c r="PWS13" s="538"/>
      <c r="PWT13" s="539"/>
      <c r="PXB13" s="538"/>
      <c r="PXC13" s="539"/>
      <c r="PXK13" s="538"/>
      <c r="PXL13" s="539"/>
      <c r="PXT13" s="538"/>
      <c r="PXU13" s="539"/>
      <c r="PYC13" s="538"/>
      <c r="PYD13" s="539"/>
      <c r="PYL13" s="538"/>
      <c r="PYM13" s="539"/>
      <c r="PYU13" s="538"/>
      <c r="PYV13" s="539"/>
      <c r="PZD13" s="538"/>
      <c r="PZE13" s="539"/>
      <c r="PZM13" s="538"/>
      <c r="PZN13" s="539"/>
      <c r="PZV13" s="538"/>
      <c r="PZW13" s="539"/>
      <c r="QAE13" s="538"/>
      <c r="QAF13" s="539"/>
      <c r="QAN13" s="538"/>
      <c r="QAO13" s="539"/>
      <c r="QAW13" s="538"/>
      <c r="QAX13" s="539"/>
      <c r="QBF13" s="538"/>
      <c r="QBG13" s="539"/>
      <c r="QBO13" s="538"/>
      <c r="QBP13" s="539"/>
      <c r="QBX13" s="538"/>
      <c r="QBY13" s="539"/>
      <c r="QCG13" s="538"/>
      <c r="QCH13" s="539"/>
      <c r="QCP13" s="538"/>
      <c r="QCQ13" s="539"/>
      <c r="QCY13" s="538"/>
      <c r="QCZ13" s="539"/>
      <c r="QDH13" s="538"/>
      <c r="QDI13" s="539"/>
      <c r="QDQ13" s="538"/>
      <c r="QDR13" s="539"/>
      <c r="QDZ13" s="538"/>
      <c r="QEA13" s="539"/>
      <c r="QEI13" s="538"/>
      <c r="QEJ13" s="539"/>
      <c r="QER13" s="538"/>
      <c r="QES13" s="539"/>
      <c r="QFA13" s="538"/>
      <c r="QFB13" s="539"/>
      <c r="QFJ13" s="538"/>
      <c r="QFK13" s="539"/>
      <c r="QFS13" s="538"/>
      <c r="QFT13" s="539"/>
      <c r="QGB13" s="538"/>
      <c r="QGC13" s="539"/>
      <c r="QGK13" s="538"/>
      <c r="QGL13" s="539"/>
      <c r="QGT13" s="538"/>
      <c r="QGU13" s="539"/>
      <c r="QHC13" s="538"/>
      <c r="QHD13" s="539"/>
      <c r="QHL13" s="538"/>
      <c r="QHM13" s="539"/>
      <c r="QHU13" s="538"/>
      <c r="QHV13" s="539"/>
      <c r="QID13" s="538"/>
      <c r="QIE13" s="539"/>
      <c r="QIM13" s="538"/>
      <c r="QIN13" s="539"/>
      <c r="QIV13" s="538"/>
      <c r="QIW13" s="539"/>
      <c r="QJE13" s="538"/>
      <c r="QJF13" s="539"/>
      <c r="QJN13" s="538"/>
      <c r="QJO13" s="539"/>
      <c r="QJW13" s="538"/>
      <c r="QJX13" s="539"/>
      <c r="QKF13" s="538"/>
      <c r="QKG13" s="539"/>
      <c r="QKO13" s="538"/>
      <c r="QKP13" s="539"/>
      <c r="QKX13" s="538"/>
      <c r="QKY13" s="539"/>
      <c r="QLG13" s="538"/>
      <c r="QLH13" s="539"/>
      <c r="QLP13" s="538"/>
      <c r="QLQ13" s="539"/>
      <c r="QLY13" s="538"/>
      <c r="QLZ13" s="539"/>
      <c r="QMH13" s="538"/>
      <c r="QMI13" s="539"/>
      <c r="QMQ13" s="538"/>
      <c r="QMR13" s="539"/>
      <c r="QMZ13" s="538"/>
      <c r="QNA13" s="539"/>
      <c r="QNI13" s="538"/>
      <c r="QNJ13" s="539"/>
      <c r="QNR13" s="538"/>
      <c r="QNS13" s="539"/>
      <c r="QOA13" s="538"/>
      <c r="QOB13" s="539"/>
      <c r="QOJ13" s="538"/>
      <c r="QOK13" s="539"/>
      <c r="QOS13" s="538"/>
      <c r="QOT13" s="539"/>
      <c r="QPB13" s="538"/>
      <c r="QPC13" s="539"/>
      <c r="QPK13" s="538"/>
      <c r="QPL13" s="539"/>
      <c r="QPT13" s="538"/>
      <c r="QPU13" s="539"/>
      <c r="QQC13" s="538"/>
      <c r="QQD13" s="539"/>
      <c r="QQL13" s="538"/>
      <c r="QQM13" s="539"/>
      <c r="QQU13" s="538"/>
      <c r="QQV13" s="539"/>
      <c r="QRD13" s="538"/>
      <c r="QRE13" s="539"/>
      <c r="QRM13" s="538"/>
      <c r="QRN13" s="539"/>
      <c r="QRV13" s="538"/>
      <c r="QRW13" s="539"/>
      <c r="QSE13" s="538"/>
      <c r="QSF13" s="539"/>
      <c r="QSN13" s="538"/>
      <c r="QSO13" s="539"/>
      <c r="QSW13" s="538"/>
      <c r="QSX13" s="539"/>
      <c r="QTF13" s="538"/>
      <c r="QTG13" s="539"/>
      <c r="QTO13" s="538"/>
      <c r="QTP13" s="539"/>
      <c r="QTX13" s="538"/>
      <c r="QTY13" s="539"/>
      <c r="QUG13" s="538"/>
      <c r="QUH13" s="539"/>
      <c r="QUP13" s="538"/>
      <c r="QUQ13" s="539"/>
      <c r="QUY13" s="538"/>
      <c r="QUZ13" s="539"/>
      <c r="QVH13" s="538"/>
      <c r="QVI13" s="539"/>
      <c r="QVQ13" s="538"/>
      <c r="QVR13" s="539"/>
      <c r="QVZ13" s="538"/>
      <c r="QWA13" s="539"/>
      <c r="QWI13" s="538"/>
      <c r="QWJ13" s="539"/>
      <c r="QWR13" s="538"/>
      <c r="QWS13" s="539"/>
      <c r="QXA13" s="538"/>
      <c r="QXB13" s="539"/>
      <c r="QXJ13" s="538"/>
      <c r="QXK13" s="539"/>
      <c r="QXS13" s="538"/>
      <c r="QXT13" s="539"/>
      <c r="QYB13" s="538"/>
      <c r="QYC13" s="539"/>
      <c r="QYK13" s="538"/>
      <c r="QYL13" s="539"/>
      <c r="QYT13" s="538"/>
      <c r="QYU13" s="539"/>
      <c r="QZC13" s="538"/>
      <c r="QZD13" s="539"/>
      <c r="QZL13" s="538"/>
      <c r="QZM13" s="539"/>
      <c r="QZU13" s="538"/>
      <c r="QZV13" s="539"/>
      <c r="RAD13" s="538"/>
      <c r="RAE13" s="539"/>
      <c r="RAM13" s="538"/>
      <c r="RAN13" s="539"/>
      <c r="RAV13" s="538"/>
      <c r="RAW13" s="539"/>
      <c r="RBE13" s="538"/>
      <c r="RBF13" s="539"/>
      <c r="RBN13" s="538"/>
      <c r="RBO13" s="539"/>
      <c r="RBW13" s="538"/>
      <c r="RBX13" s="539"/>
      <c r="RCF13" s="538"/>
      <c r="RCG13" s="539"/>
      <c r="RCO13" s="538"/>
      <c r="RCP13" s="539"/>
      <c r="RCX13" s="538"/>
      <c r="RCY13" s="539"/>
      <c r="RDG13" s="538"/>
      <c r="RDH13" s="539"/>
      <c r="RDP13" s="538"/>
      <c r="RDQ13" s="539"/>
      <c r="RDY13" s="538"/>
      <c r="RDZ13" s="539"/>
      <c r="REH13" s="538"/>
      <c r="REI13" s="539"/>
      <c r="REQ13" s="538"/>
      <c r="RER13" s="539"/>
      <c r="REZ13" s="538"/>
      <c r="RFA13" s="539"/>
      <c r="RFI13" s="538"/>
      <c r="RFJ13" s="539"/>
      <c r="RFR13" s="538"/>
      <c r="RFS13" s="539"/>
      <c r="RGA13" s="538"/>
      <c r="RGB13" s="539"/>
      <c r="RGJ13" s="538"/>
      <c r="RGK13" s="539"/>
      <c r="RGS13" s="538"/>
      <c r="RGT13" s="539"/>
      <c r="RHB13" s="538"/>
      <c r="RHC13" s="539"/>
      <c r="RHK13" s="538"/>
      <c r="RHL13" s="539"/>
      <c r="RHT13" s="538"/>
      <c r="RHU13" s="539"/>
      <c r="RIC13" s="538"/>
      <c r="RID13" s="539"/>
      <c r="RIL13" s="538"/>
      <c r="RIM13" s="539"/>
      <c r="RIU13" s="538"/>
      <c r="RIV13" s="539"/>
      <c r="RJD13" s="538"/>
      <c r="RJE13" s="539"/>
      <c r="RJM13" s="538"/>
      <c r="RJN13" s="539"/>
      <c r="RJV13" s="538"/>
      <c r="RJW13" s="539"/>
      <c r="RKE13" s="538"/>
      <c r="RKF13" s="539"/>
      <c r="RKN13" s="538"/>
      <c r="RKO13" s="539"/>
      <c r="RKW13" s="538"/>
      <c r="RKX13" s="539"/>
      <c r="RLF13" s="538"/>
      <c r="RLG13" s="539"/>
      <c r="RLO13" s="538"/>
      <c r="RLP13" s="539"/>
      <c r="RLX13" s="538"/>
      <c r="RLY13" s="539"/>
      <c r="RMG13" s="538"/>
      <c r="RMH13" s="539"/>
      <c r="RMP13" s="538"/>
      <c r="RMQ13" s="539"/>
      <c r="RMY13" s="538"/>
      <c r="RMZ13" s="539"/>
      <c r="RNH13" s="538"/>
      <c r="RNI13" s="539"/>
      <c r="RNQ13" s="538"/>
      <c r="RNR13" s="539"/>
      <c r="RNZ13" s="538"/>
      <c r="ROA13" s="539"/>
      <c r="ROI13" s="538"/>
      <c r="ROJ13" s="539"/>
      <c r="ROR13" s="538"/>
      <c r="ROS13" s="539"/>
      <c r="RPA13" s="538"/>
      <c r="RPB13" s="539"/>
      <c r="RPJ13" s="538"/>
      <c r="RPK13" s="539"/>
      <c r="RPS13" s="538"/>
      <c r="RPT13" s="539"/>
      <c r="RQB13" s="538"/>
      <c r="RQC13" s="539"/>
      <c r="RQK13" s="538"/>
      <c r="RQL13" s="539"/>
      <c r="RQT13" s="538"/>
      <c r="RQU13" s="539"/>
      <c r="RRC13" s="538"/>
      <c r="RRD13" s="539"/>
      <c r="RRL13" s="538"/>
      <c r="RRM13" s="539"/>
      <c r="RRU13" s="538"/>
      <c r="RRV13" s="539"/>
      <c r="RSD13" s="538"/>
      <c r="RSE13" s="539"/>
      <c r="RSM13" s="538"/>
      <c r="RSN13" s="539"/>
      <c r="RSV13" s="538"/>
      <c r="RSW13" s="539"/>
      <c r="RTE13" s="538"/>
      <c r="RTF13" s="539"/>
      <c r="RTN13" s="538"/>
      <c r="RTO13" s="539"/>
      <c r="RTW13" s="538"/>
      <c r="RTX13" s="539"/>
      <c r="RUF13" s="538"/>
      <c r="RUG13" s="539"/>
      <c r="RUO13" s="538"/>
      <c r="RUP13" s="539"/>
      <c r="RUX13" s="538"/>
      <c r="RUY13" s="539"/>
      <c r="RVG13" s="538"/>
      <c r="RVH13" s="539"/>
      <c r="RVP13" s="538"/>
      <c r="RVQ13" s="539"/>
      <c r="RVY13" s="538"/>
      <c r="RVZ13" s="539"/>
      <c r="RWH13" s="538"/>
      <c r="RWI13" s="539"/>
      <c r="RWQ13" s="538"/>
      <c r="RWR13" s="539"/>
      <c r="RWZ13" s="538"/>
      <c r="RXA13" s="539"/>
      <c r="RXI13" s="538"/>
      <c r="RXJ13" s="539"/>
      <c r="RXR13" s="538"/>
      <c r="RXS13" s="539"/>
      <c r="RYA13" s="538"/>
      <c r="RYB13" s="539"/>
      <c r="RYJ13" s="538"/>
      <c r="RYK13" s="539"/>
      <c r="RYS13" s="538"/>
      <c r="RYT13" s="539"/>
      <c r="RZB13" s="538"/>
      <c r="RZC13" s="539"/>
      <c r="RZK13" s="538"/>
      <c r="RZL13" s="539"/>
      <c r="RZT13" s="538"/>
      <c r="RZU13" s="539"/>
      <c r="SAC13" s="538"/>
      <c r="SAD13" s="539"/>
      <c r="SAL13" s="538"/>
      <c r="SAM13" s="539"/>
      <c r="SAU13" s="538"/>
      <c r="SAV13" s="539"/>
      <c r="SBD13" s="538"/>
      <c r="SBE13" s="539"/>
      <c r="SBM13" s="538"/>
      <c r="SBN13" s="539"/>
      <c r="SBV13" s="538"/>
      <c r="SBW13" s="539"/>
      <c r="SCE13" s="538"/>
      <c r="SCF13" s="539"/>
      <c r="SCN13" s="538"/>
      <c r="SCO13" s="539"/>
      <c r="SCW13" s="538"/>
      <c r="SCX13" s="539"/>
      <c r="SDF13" s="538"/>
      <c r="SDG13" s="539"/>
      <c r="SDO13" s="538"/>
      <c r="SDP13" s="539"/>
      <c r="SDX13" s="538"/>
      <c r="SDY13" s="539"/>
      <c r="SEG13" s="538"/>
      <c r="SEH13" s="539"/>
      <c r="SEP13" s="538"/>
      <c r="SEQ13" s="539"/>
      <c r="SEY13" s="538"/>
      <c r="SEZ13" s="539"/>
      <c r="SFH13" s="538"/>
      <c r="SFI13" s="539"/>
      <c r="SFQ13" s="538"/>
      <c r="SFR13" s="539"/>
      <c r="SFZ13" s="538"/>
      <c r="SGA13" s="539"/>
      <c r="SGI13" s="538"/>
      <c r="SGJ13" s="539"/>
      <c r="SGR13" s="538"/>
      <c r="SGS13" s="539"/>
      <c r="SHA13" s="538"/>
      <c r="SHB13" s="539"/>
      <c r="SHJ13" s="538"/>
      <c r="SHK13" s="539"/>
      <c r="SHS13" s="538"/>
      <c r="SHT13" s="539"/>
      <c r="SIB13" s="538"/>
      <c r="SIC13" s="539"/>
      <c r="SIK13" s="538"/>
      <c r="SIL13" s="539"/>
      <c r="SIT13" s="538"/>
      <c r="SIU13" s="539"/>
      <c r="SJC13" s="538"/>
      <c r="SJD13" s="539"/>
      <c r="SJL13" s="538"/>
      <c r="SJM13" s="539"/>
      <c r="SJU13" s="538"/>
      <c r="SJV13" s="539"/>
      <c r="SKD13" s="538"/>
      <c r="SKE13" s="539"/>
      <c r="SKM13" s="538"/>
      <c r="SKN13" s="539"/>
      <c r="SKV13" s="538"/>
      <c r="SKW13" s="539"/>
      <c r="SLE13" s="538"/>
      <c r="SLF13" s="539"/>
      <c r="SLN13" s="538"/>
      <c r="SLO13" s="539"/>
      <c r="SLW13" s="538"/>
      <c r="SLX13" s="539"/>
      <c r="SMF13" s="538"/>
      <c r="SMG13" s="539"/>
      <c r="SMO13" s="538"/>
      <c r="SMP13" s="539"/>
      <c r="SMX13" s="538"/>
      <c r="SMY13" s="539"/>
      <c r="SNG13" s="538"/>
      <c r="SNH13" s="539"/>
      <c r="SNP13" s="538"/>
      <c r="SNQ13" s="539"/>
      <c r="SNY13" s="538"/>
      <c r="SNZ13" s="539"/>
      <c r="SOH13" s="538"/>
      <c r="SOI13" s="539"/>
      <c r="SOQ13" s="538"/>
      <c r="SOR13" s="539"/>
      <c r="SOZ13" s="538"/>
      <c r="SPA13" s="539"/>
      <c r="SPI13" s="538"/>
      <c r="SPJ13" s="539"/>
      <c r="SPR13" s="538"/>
      <c r="SPS13" s="539"/>
      <c r="SQA13" s="538"/>
      <c r="SQB13" s="539"/>
      <c r="SQJ13" s="538"/>
      <c r="SQK13" s="539"/>
      <c r="SQS13" s="538"/>
      <c r="SQT13" s="539"/>
      <c r="SRB13" s="538"/>
      <c r="SRC13" s="539"/>
      <c r="SRK13" s="538"/>
      <c r="SRL13" s="539"/>
      <c r="SRT13" s="538"/>
      <c r="SRU13" s="539"/>
      <c r="SSC13" s="538"/>
      <c r="SSD13" s="539"/>
      <c r="SSL13" s="538"/>
      <c r="SSM13" s="539"/>
      <c r="SSU13" s="538"/>
      <c r="SSV13" s="539"/>
      <c r="STD13" s="538"/>
      <c r="STE13" s="539"/>
      <c r="STM13" s="538"/>
      <c r="STN13" s="539"/>
      <c r="STV13" s="538"/>
      <c r="STW13" s="539"/>
      <c r="SUE13" s="538"/>
      <c r="SUF13" s="539"/>
      <c r="SUN13" s="538"/>
      <c r="SUO13" s="539"/>
      <c r="SUW13" s="538"/>
      <c r="SUX13" s="539"/>
      <c r="SVF13" s="538"/>
      <c r="SVG13" s="539"/>
      <c r="SVO13" s="538"/>
      <c r="SVP13" s="539"/>
      <c r="SVX13" s="538"/>
      <c r="SVY13" s="539"/>
      <c r="SWG13" s="538"/>
      <c r="SWH13" s="539"/>
      <c r="SWP13" s="538"/>
      <c r="SWQ13" s="539"/>
      <c r="SWY13" s="538"/>
      <c r="SWZ13" s="539"/>
      <c r="SXH13" s="538"/>
      <c r="SXI13" s="539"/>
      <c r="SXQ13" s="538"/>
      <c r="SXR13" s="539"/>
      <c r="SXZ13" s="538"/>
      <c r="SYA13" s="539"/>
      <c r="SYI13" s="538"/>
      <c r="SYJ13" s="539"/>
      <c r="SYR13" s="538"/>
      <c r="SYS13" s="539"/>
      <c r="SZA13" s="538"/>
      <c r="SZB13" s="539"/>
      <c r="SZJ13" s="538"/>
      <c r="SZK13" s="539"/>
      <c r="SZS13" s="538"/>
      <c r="SZT13" s="539"/>
      <c r="TAB13" s="538"/>
      <c r="TAC13" s="539"/>
      <c r="TAK13" s="538"/>
      <c r="TAL13" s="539"/>
      <c r="TAT13" s="538"/>
      <c r="TAU13" s="539"/>
      <c r="TBC13" s="538"/>
      <c r="TBD13" s="539"/>
      <c r="TBL13" s="538"/>
      <c r="TBM13" s="539"/>
      <c r="TBU13" s="538"/>
      <c r="TBV13" s="539"/>
      <c r="TCD13" s="538"/>
      <c r="TCE13" s="539"/>
      <c r="TCM13" s="538"/>
      <c r="TCN13" s="539"/>
      <c r="TCV13" s="538"/>
      <c r="TCW13" s="539"/>
      <c r="TDE13" s="538"/>
      <c r="TDF13" s="539"/>
      <c r="TDN13" s="538"/>
      <c r="TDO13" s="539"/>
      <c r="TDW13" s="538"/>
      <c r="TDX13" s="539"/>
      <c r="TEF13" s="538"/>
      <c r="TEG13" s="539"/>
      <c r="TEO13" s="538"/>
      <c r="TEP13" s="539"/>
      <c r="TEX13" s="538"/>
      <c r="TEY13" s="539"/>
      <c r="TFG13" s="538"/>
      <c r="TFH13" s="539"/>
      <c r="TFP13" s="538"/>
      <c r="TFQ13" s="539"/>
      <c r="TFY13" s="538"/>
      <c r="TFZ13" s="539"/>
      <c r="TGH13" s="538"/>
      <c r="TGI13" s="539"/>
      <c r="TGQ13" s="538"/>
      <c r="TGR13" s="539"/>
      <c r="TGZ13" s="538"/>
      <c r="THA13" s="539"/>
      <c r="THI13" s="538"/>
      <c r="THJ13" s="539"/>
      <c r="THR13" s="538"/>
      <c r="THS13" s="539"/>
      <c r="TIA13" s="538"/>
      <c r="TIB13" s="539"/>
      <c r="TIJ13" s="538"/>
      <c r="TIK13" s="539"/>
      <c r="TIS13" s="538"/>
      <c r="TIT13" s="539"/>
      <c r="TJB13" s="538"/>
      <c r="TJC13" s="539"/>
      <c r="TJK13" s="538"/>
      <c r="TJL13" s="539"/>
      <c r="TJT13" s="538"/>
      <c r="TJU13" s="539"/>
      <c r="TKC13" s="538"/>
      <c r="TKD13" s="539"/>
      <c r="TKL13" s="538"/>
      <c r="TKM13" s="539"/>
      <c r="TKU13" s="538"/>
      <c r="TKV13" s="539"/>
      <c r="TLD13" s="538"/>
      <c r="TLE13" s="539"/>
      <c r="TLM13" s="538"/>
      <c r="TLN13" s="539"/>
      <c r="TLV13" s="538"/>
      <c r="TLW13" s="539"/>
      <c r="TME13" s="538"/>
      <c r="TMF13" s="539"/>
      <c r="TMN13" s="538"/>
      <c r="TMO13" s="539"/>
      <c r="TMW13" s="538"/>
      <c r="TMX13" s="539"/>
      <c r="TNF13" s="538"/>
      <c r="TNG13" s="539"/>
      <c r="TNO13" s="538"/>
      <c r="TNP13" s="539"/>
      <c r="TNX13" s="538"/>
      <c r="TNY13" s="539"/>
      <c r="TOG13" s="538"/>
      <c r="TOH13" s="539"/>
      <c r="TOP13" s="538"/>
      <c r="TOQ13" s="539"/>
      <c r="TOY13" s="538"/>
      <c r="TOZ13" s="539"/>
      <c r="TPH13" s="538"/>
      <c r="TPI13" s="539"/>
      <c r="TPQ13" s="538"/>
      <c r="TPR13" s="539"/>
      <c r="TPZ13" s="538"/>
      <c r="TQA13" s="539"/>
      <c r="TQI13" s="538"/>
      <c r="TQJ13" s="539"/>
      <c r="TQR13" s="538"/>
      <c r="TQS13" s="539"/>
      <c r="TRA13" s="538"/>
      <c r="TRB13" s="539"/>
      <c r="TRJ13" s="538"/>
      <c r="TRK13" s="539"/>
      <c r="TRS13" s="538"/>
      <c r="TRT13" s="539"/>
      <c r="TSB13" s="538"/>
      <c r="TSC13" s="539"/>
      <c r="TSK13" s="538"/>
      <c r="TSL13" s="539"/>
      <c r="TST13" s="538"/>
      <c r="TSU13" s="539"/>
      <c r="TTC13" s="538"/>
      <c r="TTD13" s="539"/>
      <c r="TTL13" s="538"/>
      <c r="TTM13" s="539"/>
      <c r="TTU13" s="538"/>
      <c r="TTV13" s="539"/>
      <c r="TUD13" s="538"/>
      <c r="TUE13" s="539"/>
      <c r="TUM13" s="538"/>
      <c r="TUN13" s="539"/>
      <c r="TUV13" s="538"/>
      <c r="TUW13" s="539"/>
      <c r="TVE13" s="538"/>
      <c r="TVF13" s="539"/>
      <c r="TVN13" s="538"/>
      <c r="TVO13" s="539"/>
      <c r="TVW13" s="538"/>
      <c r="TVX13" s="539"/>
      <c r="TWF13" s="538"/>
      <c r="TWG13" s="539"/>
      <c r="TWO13" s="538"/>
      <c r="TWP13" s="539"/>
      <c r="TWX13" s="538"/>
      <c r="TWY13" s="539"/>
      <c r="TXG13" s="538"/>
      <c r="TXH13" s="539"/>
      <c r="TXP13" s="538"/>
      <c r="TXQ13" s="539"/>
      <c r="TXY13" s="538"/>
      <c r="TXZ13" s="539"/>
      <c r="TYH13" s="538"/>
      <c r="TYI13" s="539"/>
      <c r="TYQ13" s="538"/>
      <c r="TYR13" s="539"/>
      <c r="TYZ13" s="538"/>
      <c r="TZA13" s="539"/>
      <c r="TZI13" s="538"/>
      <c r="TZJ13" s="539"/>
      <c r="TZR13" s="538"/>
      <c r="TZS13" s="539"/>
      <c r="UAA13" s="538"/>
      <c r="UAB13" s="539"/>
      <c r="UAJ13" s="538"/>
      <c r="UAK13" s="539"/>
      <c r="UAS13" s="538"/>
      <c r="UAT13" s="539"/>
      <c r="UBB13" s="538"/>
      <c r="UBC13" s="539"/>
      <c r="UBK13" s="538"/>
      <c r="UBL13" s="539"/>
      <c r="UBT13" s="538"/>
      <c r="UBU13" s="539"/>
      <c r="UCC13" s="538"/>
      <c r="UCD13" s="539"/>
      <c r="UCL13" s="538"/>
      <c r="UCM13" s="539"/>
      <c r="UCU13" s="538"/>
      <c r="UCV13" s="539"/>
      <c r="UDD13" s="538"/>
      <c r="UDE13" s="539"/>
      <c r="UDM13" s="538"/>
      <c r="UDN13" s="539"/>
      <c r="UDV13" s="538"/>
      <c r="UDW13" s="539"/>
      <c r="UEE13" s="538"/>
      <c r="UEF13" s="539"/>
      <c r="UEN13" s="538"/>
      <c r="UEO13" s="539"/>
      <c r="UEW13" s="538"/>
      <c r="UEX13" s="539"/>
      <c r="UFF13" s="538"/>
      <c r="UFG13" s="539"/>
      <c r="UFO13" s="538"/>
      <c r="UFP13" s="539"/>
      <c r="UFX13" s="538"/>
      <c r="UFY13" s="539"/>
      <c r="UGG13" s="538"/>
      <c r="UGH13" s="539"/>
      <c r="UGP13" s="538"/>
      <c r="UGQ13" s="539"/>
      <c r="UGY13" s="538"/>
      <c r="UGZ13" s="539"/>
      <c r="UHH13" s="538"/>
      <c r="UHI13" s="539"/>
      <c r="UHQ13" s="538"/>
      <c r="UHR13" s="539"/>
      <c r="UHZ13" s="538"/>
      <c r="UIA13" s="539"/>
      <c r="UII13" s="538"/>
      <c r="UIJ13" s="539"/>
      <c r="UIR13" s="538"/>
      <c r="UIS13" s="539"/>
      <c r="UJA13" s="538"/>
      <c r="UJB13" s="539"/>
      <c r="UJJ13" s="538"/>
      <c r="UJK13" s="539"/>
      <c r="UJS13" s="538"/>
      <c r="UJT13" s="539"/>
      <c r="UKB13" s="538"/>
      <c r="UKC13" s="539"/>
      <c r="UKK13" s="538"/>
      <c r="UKL13" s="539"/>
      <c r="UKT13" s="538"/>
      <c r="UKU13" s="539"/>
      <c r="ULC13" s="538"/>
      <c r="ULD13" s="539"/>
      <c r="ULL13" s="538"/>
      <c r="ULM13" s="539"/>
      <c r="ULU13" s="538"/>
      <c r="ULV13" s="539"/>
      <c r="UMD13" s="538"/>
      <c r="UME13" s="539"/>
      <c r="UMM13" s="538"/>
      <c r="UMN13" s="539"/>
      <c r="UMV13" s="538"/>
      <c r="UMW13" s="539"/>
      <c r="UNE13" s="538"/>
      <c r="UNF13" s="539"/>
      <c r="UNN13" s="538"/>
      <c r="UNO13" s="539"/>
      <c r="UNW13" s="538"/>
      <c r="UNX13" s="539"/>
      <c r="UOF13" s="538"/>
      <c r="UOG13" s="539"/>
      <c r="UOO13" s="538"/>
      <c r="UOP13" s="539"/>
      <c r="UOX13" s="538"/>
      <c r="UOY13" s="539"/>
      <c r="UPG13" s="538"/>
      <c r="UPH13" s="539"/>
      <c r="UPP13" s="538"/>
      <c r="UPQ13" s="539"/>
      <c r="UPY13" s="538"/>
      <c r="UPZ13" s="539"/>
      <c r="UQH13" s="538"/>
      <c r="UQI13" s="539"/>
      <c r="UQQ13" s="538"/>
      <c r="UQR13" s="539"/>
      <c r="UQZ13" s="538"/>
      <c r="URA13" s="539"/>
      <c r="URI13" s="538"/>
      <c r="URJ13" s="539"/>
      <c r="URR13" s="538"/>
      <c r="URS13" s="539"/>
      <c r="USA13" s="538"/>
      <c r="USB13" s="539"/>
      <c r="USJ13" s="538"/>
      <c r="USK13" s="539"/>
      <c r="USS13" s="538"/>
      <c r="UST13" s="539"/>
      <c r="UTB13" s="538"/>
      <c r="UTC13" s="539"/>
      <c r="UTK13" s="538"/>
      <c r="UTL13" s="539"/>
      <c r="UTT13" s="538"/>
      <c r="UTU13" s="539"/>
      <c r="UUC13" s="538"/>
      <c r="UUD13" s="539"/>
      <c r="UUL13" s="538"/>
      <c r="UUM13" s="539"/>
      <c r="UUU13" s="538"/>
      <c r="UUV13" s="539"/>
      <c r="UVD13" s="538"/>
      <c r="UVE13" s="539"/>
      <c r="UVM13" s="538"/>
      <c r="UVN13" s="539"/>
      <c r="UVV13" s="538"/>
      <c r="UVW13" s="539"/>
      <c r="UWE13" s="538"/>
      <c r="UWF13" s="539"/>
      <c r="UWN13" s="538"/>
      <c r="UWO13" s="539"/>
      <c r="UWW13" s="538"/>
      <c r="UWX13" s="539"/>
      <c r="UXF13" s="538"/>
      <c r="UXG13" s="539"/>
      <c r="UXO13" s="538"/>
      <c r="UXP13" s="539"/>
      <c r="UXX13" s="538"/>
      <c r="UXY13" s="539"/>
      <c r="UYG13" s="538"/>
      <c r="UYH13" s="539"/>
      <c r="UYP13" s="538"/>
      <c r="UYQ13" s="539"/>
      <c r="UYY13" s="538"/>
      <c r="UYZ13" s="539"/>
      <c r="UZH13" s="538"/>
      <c r="UZI13" s="539"/>
      <c r="UZQ13" s="538"/>
      <c r="UZR13" s="539"/>
      <c r="UZZ13" s="538"/>
      <c r="VAA13" s="539"/>
      <c r="VAI13" s="538"/>
      <c r="VAJ13" s="539"/>
      <c r="VAR13" s="538"/>
      <c r="VAS13" s="539"/>
      <c r="VBA13" s="538"/>
      <c r="VBB13" s="539"/>
      <c r="VBJ13" s="538"/>
      <c r="VBK13" s="539"/>
      <c r="VBS13" s="538"/>
      <c r="VBT13" s="539"/>
      <c r="VCB13" s="538"/>
      <c r="VCC13" s="539"/>
      <c r="VCK13" s="538"/>
      <c r="VCL13" s="539"/>
      <c r="VCT13" s="538"/>
      <c r="VCU13" s="539"/>
      <c r="VDC13" s="538"/>
      <c r="VDD13" s="539"/>
      <c r="VDL13" s="538"/>
      <c r="VDM13" s="539"/>
      <c r="VDU13" s="538"/>
      <c r="VDV13" s="539"/>
      <c r="VED13" s="538"/>
      <c r="VEE13" s="539"/>
      <c r="VEM13" s="538"/>
      <c r="VEN13" s="539"/>
      <c r="VEV13" s="538"/>
      <c r="VEW13" s="539"/>
      <c r="VFE13" s="538"/>
      <c r="VFF13" s="539"/>
      <c r="VFN13" s="538"/>
      <c r="VFO13" s="539"/>
      <c r="VFW13" s="538"/>
      <c r="VFX13" s="539"/>
      <c r="VGF13" s="538"/>
      <c r="VGG13" s="539"/>
      <c r="VGO13" s="538"/>
      <c r="VGP13" s="539"/>
      <c r="VGX13" s="538"/>
      <c r="VGY13" s="539"/>
      <c r="VHG13" s="538"/>
      <c r="VHH13" s="539"/>
      <c r="VHP13" s="538"/>
      <c r="VHQ13" s="539"/>
      <c r="VHY13" s="538"/>
      <c r="VHZ13" s="539"/>
      <c r="VIH13" s="538"/>
      <c r="VII13" s="539"/>
      <c r="VIQ13" s="538"/>
      <c r="VIR13" s="539"/>
      <c r="VIZ13" s="538"/>
      <c r="VJA13" s="539"/>
      <c r="VJI13" s="538"/>
      <c r="VJJ13" s="539"/>
      <c r="VJR13" s="538"/>
      <c r="VJS13" s="539"/>
      <c r="VKA13" s="538"/>
      <c r="VKB13" s="539"/>
      <c r="VKJ13" s="538"/>
      <c r="VKK13" s="539"/>
      <c r="VKS13" s="538"/>
      <c r="VKT13" s="539"/>
      <c r="VLB13" s="538"/>
      <c r="VLC13" s="539"/>
      <c r="VLK13" s="538"/>
      <c r="VLL13" s="539"/>
      <c r="VLT13" s="538"/>
      <c r="VLU13" s="539"/>
      <c r="VMC13" s="538"/>
      <c r="VMD13" s="539"/>
      <c r="VML13" s="538"/>
      <c r="VMM13" s="539"/>
      <c r="VMU13" s="538"/>
      <c r="VMV13" s="539"/>
      <c r="VND13" s="538"/>
      <c r="VNE13" s="539"/>
      <c r="VNM13" s="538"/>
      <c r="VNN13" s="539"/>
      <c r="VNV13" s="538"/>
      <c r="VNW13" s="539"/>
      <c r="VOE13" s="538"/>
      <c r="VOF13" s="539"/>
      <c r="VON13" s="538"/>
      <c r="VOO13" s="539"/>
      <c r="VOW13" s="538"/>
      <c r="VOX13" s="539"/>
      <c r="VPF13" s="538"/>
      <c r="VPG13" s="539"/>
      <c r="VPO13" s="538"/>
      <c r="VPP13" s="539"/>
      <c r="VPX13" s="538"/>
      <c r="VPY13" s="539"/>
      <c r="VQG13" s="538"/>
      <c r="VQH13" s="539"/>
      <c r="VQP13" s="538"/>
      <c r="VQQ13" s="539"/>
      <c r="VQY13" s="538"/>
      <c r="VQZ13" s="539"/>
      <c r="VRH13" s="538"/>
      <c r="VRI13" s="539"/>
      <c r="VRQ13" s="538"/>
      <c r="VRR13" s="539"/>
      <c r="VRZ13" s="538"/>
      <c r="VSA13" s="539"/>
      <c r="VSI13" s="538"/>
      <c r="VSJ13" s="539"/>
      <c r="VSR13" s="538"/>
      <c r="VSS13" s="539"/>
      <c r="VTA13" s="538"/>
      <c r="VTB13" s="539"/>
      <c r="VTJ13" s="538"/>
      <c r="VTK13" s="539"/>
      <c r="VTS13" s="538"/>
      <c r="VTT13" s="539"/>
      <c r="VUB13" s="538"/>
      <c r="VUC13" s="539"/>
      <c r="VUK13" s="538"/>
      <c r="VUL13" s="539"/>
      <c r="VUT13" s="538"/>
      <c r="VUU13" s="539"/>
      <c r="VVC13" s="538"/>
      <c r="VVD13" s="539"/>
      <c r="VVL13" s="538"/>
      <c r="VVM13" s="539"/>
      <c r="VVU13" s="538"/>
      <c r="VVV13" s="539"/>
      <c r="VWD13" s="538"/>
      <c r="VWE13" s="539"/>
      <c r="VWM13" s="538"/>
      <c r="VWN13" s="539"/>
      <c r="VWV13" s="538"/>
      <c r="VWW13" s="539"/>
      <c r="VXE13" s="538"/>
      <c r="VXF13" s="539"/>
      <c r="VXN13" s="538"/>
      <c r="VXO13" s="539"/>
      <c r="VXW13" s="538"/>
      <c r="VXX13" s="539"/>
      <c r="VYF13" s="538"/>
      <c r="VYG13" s="539"/>
      <c r="VYO13" s="538"/>
      <c r="VYP13" s="539"/>
      <c r="VYX13" s="538"/>
      <c r="VYY13" s="539"/>
      <c r="VZG13" s="538"/>
      <c r="VZH13" s="539"/>
      <c r="VZP13" s="538"/>
      <c r="VZQ13" s="539"/>
      <c r="VZY13" s="538"/>
      <c r="VZZ13" s="539"/>
      <c r="WAH13" s="538"/>
      <c r="WAI13" s="539"/>
      <c r="WAQ13" s="538"/>
      <c r="WAR13" s="539"/>
      <c r="WAZ13" s="538"/>
      <c r="WBA13" s="539"/>
      <c r="WBI13" s="538"/>
      <c r="WBJ13" s="539"/>
      <c r="WBR13" s="538"/>
      <c r="WBS13" s="539"/>
      <c r="WCA13" s="538"/>
      <c r="WCB13" s="539"/>
      <c r="WCJ13" s="538"/>
      <c r="WCK13" s="539"/>
      <c r="WCS13" s="538"/>
      <c r="WCT13" s="539"/>
      <c r="WDB13" s="538"/>
      <c r="WDC13" s="539"/>
      <c r="WDK13" s="538"/>
      <c r="WDL13" s="539"/>
      <c r="WDT13" s="538"/>
      <c r="WDU13" s="539"/>
      <c r="WEC13" s="538"/>
      <c r="WED13" s="539"/>
      <c r="WEL13" s="538"/>
      <c r="WEM13" s="539"/>
      <c r="WEU13" s="538"/>
      <c r="WEV13" s="539"/>
      <c r="WFD13" s="538"/>
      <c r="WFE13" s="539"/>
      <c r="WFM13" s="538"/>
      <c r="WFN13" s="539"/>
      <c r="WFV13" s="538"/>
      <c r="WFW13" s="539"/>
      <c r="WGE13" s="538"/>
      <c r="WGF13" s="539"/>
      <c r="WGN13" s="538"/>
      <c r="WGO13" s="539"/>
      <c r="WGW13" s="538"/>
      <c r="WGX13" s="539"/>
      <c r="WHF13" s="538"/>
      <c r="WHG13" s="539"/>
      <c r="WHO13" s="538"/>
      <c r="WHP13" s="539"/>
      <c r="WHX13" s="538"/>
      <c r="WHY13" s="539"/>
      <c r="WIG13" s="538"/>
      <c r="WIH13" s="539"/>
      <c r="WIP13" s="538"/>
      <c r="WIQ13" s="539"/>
      <c r="WIY13" s="538"/>
      <c r="WIZ13" s="539"/>
      <c r="WJH13" s="538"/>
      <c r="WJI13" s="539"/>
      <c r="WJQ13" s="538"/>
      <c r="WJR13" s="539"/>
      <c r="WJZ13" s="538"/>
      <c r="WKA13" s="539"/>
      <c r="WKI13" s="538"/>
      <c r="WKJ13" s="539"/>
      <c r="WKR13" s="538"/>
      <c r="WKS13" s="539"/>
      <c r="WLA13" s="538"/>
      <c r="WLB13" s="539"/>
      <c r="WLJ13" s="538"/>
      <c r="WLK13" s="539"/>
      <c r="WLS13" s="538"/>
      <c r="WLT13" s="539"/>
      <c r="WMB13" s="538"/>
      <c r="WMC13" s="539"/>
      <c r="WMK13" s="538"/>
      <c r="WML13" s="539"/>
      <c r="WMT13" s="538"/>
      <c r="WMU13" s="539"/>
      <c r="WNC13" s="538"/>
      <c r="WND13" s="539"/>
      <c r="WNL13" s="538"/>
      <c r="WNM13" s="539"/>
      <c r="WNU13" s="538"/>
      <c r="WNV13" s="539"/>
      <c r="WOD13" s="538"/>
      <c r="WOE13" s="539"/>
      <c r="WOM13" s="538"/>
      <c r="WON13" s="539"/>
      <c r="WOV13" s="538"/>
      <c r="WOW13" s="539"/>
      <c r="WPE13" s="538"/>
      <c r="WPF13" s="539"/>
      <c r="WPN13" s="538"/>
      <c r="WPO13" s="539"/>
      <c r="WPW13" s="538"/>
      <c r="WPX13" s="539"/>
      <c r="WQF13" s="538"/>
      <c r="WQG13" s="539"/>
      <c r="WQO13" s="538"/>
      <c r="WQP13" s="539"/>
      <c r="WQX13" s="538"/>
      <c r="WQY13" s="539"/>
      <c r="WRG13" s="538"/>
      <c r="WRH13" s="539"/>
      <c r="WRP13" s="538"/>
      <c r="WRQ13" s="539"/>
      <c r="WRY13" s="538"/>
      <c r="WRZ13" s="539"/>
      <c r="WSH13" s="538"/>
      <c r="WSI13" s="539"/>
      <c r="WSQ13" s="538"/>
      <c r="WSR13" s="539"/>
      <c r="WSZ13" s="538"/>
      <c r="WTA13" s="539"/>
      <c r="WTI13" s="538"/>
      <c r="WTJ13" s="539"/>
      <c r="WTR13" s="538"/>
      <c r="WTS13" s="539"/>
      <c r="WUA13" s="538"/>
      <c r="WUB13" s="539"/>
      <c r="WUJ13" s="538"/>
      <c r="WUK13" s="539"/>
      <c r="WUS13" s="538"/>
      <c r="WUT13" s="539"/>
      <c r="WVB13" s="538"/>
      <c r="WVC13" s="539"/>
      <c r="WVK13" s="538"/>
      <c r="WVL13" s="539"/>
      <c r="WVT13" s="538"/>
      <c r="WVU13" s="539"/>
      <c r="WWC13" s="538"/>
      <c r="WWD13" s="539"/>
      <c r="WWL13" s="538"/>
      <c r="WWM13" s="539"/>
      <c r="WWU13" s="538"/>
      <c r="WWV13" s="539"/>
      <c r="WXD13" s="538"/>
      <c r="WXE13" s="539"/>
      <c r="WXM13" s="538"/>
      <c r="WXN13" s="539"/>
      <c r="WXV13" s="538"/>
      <c r="WXW13" s="539"/>
      <c r="WYE13" s="538"/>
      <c r="WYF13" s="539"/>
      <c r="WYN13" s="538"/>
      <c r="WYO13" s="539"/>
      <c r="WYW13" s="538"/>
      <c r="WYX13" s="539"/>
      <c r="WZF13" s="538"/>
      <c r="WZG13" s="539"/>
      <c r="WZO13" s="538"/>
      <c r="WZP13" s="539"/>
      <c r="WZX13" s="538"/>
      <c r="WZY13" s="539"/>
      <c r="XAG13" s="538"/>
      <c r="XAH13" s="539"/>
      <c r="XAP13" s="538"/>
      <c r="XAQ13" s="539"/>
      <c r="XAY13" s="538"/>
      <c r="XAZ13" s="539"/>
      <c r="XBH13" s="538"/>
      <c r="XBI13" s="539"/>
      <c r="XBQ13" s="538"/>
      <c r="XBR13" s="539"/>
      <c r="XBZ13" s="538"/>
      <c r="XCA13" s="539"/>
      <c r="XCI13" s="538"/>
      <c r="XCJ13" s="539"/>
      <c r="XCR13" s="538"/>
      <c r="XCS13" s="539"/>
      <c r="XDA13" s="538"/>
      <c r="XDB13" s="539"/>
      <c r="XDJ13" s="538"/>
      <c r="XDK13" s="539"/>
      <c r="XDS13" s="538"/>
      <c r="XDT13" s="539"/>
      <c r="XEB13" s="538"/>
      <c r="XEC13" s="539"/>
      <c r="XEK13" s="538"/>
      <c r="XEL13" s="539"/>
      <c r="XET13" s="538"/>
      <c r="XEU13" s="539"/>
      <c r="XFC13" s="538"/>
      <c r="XFD13" s="539"/>
    </row>
    <row r="14" spans="1:1021 1029:2047 2055:4090 4098:5116 5124:6142 6150:7168 7176:8185 8193:9211 9219:10237 10245:11263 11271:13306 13314:14332 14340:15358 15366:16384" ht="14.25" customHeight="1">
      <c r="A14" s="354" t="s">
        <v>249</v>
      </c>
      <c r="B14" s="440"/>
      <c r="C14" s="440"/>
      <c r="D14" s="440"/>
    </row>
    <row r="15" spans="1:1021 1029:2047 2055:4090 4098:5116 5124:6142 6150:7168 7176:8185 8193:9211 9219:10237 10245:11263 11271:13306 13314:14332 14340:15358 15366:16384">
      <c r="A15" s="355" t="s">
        <v>539</v>
      </c>
      <c r="B15" s="520"/>
      <c r="C15" s="520"/>
      <c r="D15" s="520"/>
      <c r="E15" s="520"/>
      <c r="F15" s="520"/>
      <c r="G15" s="520"/>
      <c r="H15" s="520"/>
      <c r="I15" s="520"/>
    </row>
    <row r="16" spans="1:1021 1029:2047 2055:4090 4098:5116 5124:6142 6150:7168 7176:8185 8193:9211 9219:10237 10245:11263 11271:13306 13314:14332 14340:15358 15366:16384">
      <c r="A16" s="402"/>
    </row>
    <row r="19" spans="1:11">
      <c r="A19" s="355"/>
      <c r="B19" s="166"/>
      <c r="C19" s="166"/>
      <c r="D19" s="166"/>
      <c r="E19" s="520"/>
      <c r="F19" s="520"/>
      <c r="G19" s="520"/>
      <c r="H19" s="520"/>
      <c r="I19" s="520"/>
      <c r="J19" s="520"/>
      <c r="K19" s="520"/>
    </row>
    <row r="20" spans="1:11">
      <c r="B20" s="383"/>
      <c r="C20" s="383"/>
      <c r="D20" s="383"/>
      <c r="E20" s="513"/>
      <c r="F20" s="515"/>
      <c r="G20" s="515"/>
      <c r="H20" s="515"/>
      <c r="I20" s="515"/>
      <c r="J20" s="515"/>
      <c r="K20" s="515"/>
    </row>
    <row r="21" spans="1:11">
      <c r="B21" s="184"/>
      <c r="C21" s="184"/>
      <c r="D21" s="184"/>
      <c r="E21" s="515"/>
      <c r="F21" s="515"/>
      <c r="G21" s="515"/>
      <c r="H21" s="515"/>
      <c r="I21" s="515"/>
      <c r="J21" s="515"/>
      <c r="K21" s="515"/>
    </row>
    <row r="22" spans="1:11">
      <c r="B22" s="184"/>
      <c r="C22" s="184"/>
      <c r="D22" s="184"/>
      <c r="E22" s="515"/>
      <c r="F22" s="515"/>
      <c r="G22" s="515"/>
      <c r="H22" s="515"/>
      <c r="I22" s="515"/>
      <c r="J22" s="515"/>
      <c r="K22" s="515"/>
    </row>
    <row r="24" spans="1:11">
      <c r="B24" s="135"/>
      <c r="C24" s="135"/>
      <c r="D24" s="135"/>
      <c r="E24" s="521"/>
      <c r="F24" s="521"/>
      <c r="G24" s="521"/>
      <c r="H24" s="521"/>
      <c r="I24" s="521"/>
      <c r="J24" s="521"/>
      <c r="K24" s="521"/>
    </row>
    <row r="25" spans="1:11">
      <c r="B25" s="135"/>
      <c r="C25" s="135"/>
      <c r="D25" s="135"/>
      <c r="E25" s="521"/>
      <c r="F25" s="521"/>
      <c r="G25" s="521"/>
      <c r="H25" s="521"/>
      <c r="I25" s="521"/>
      <c r="J25" s="521"/>
      <c r="K25" s="521"/>
    </row>
    <row r="26" spans="1:11">
      <c r="B26" s="135"/>
      <c r="C26" s="135"/>
      <c r="D26" s="135"/>
      <c r="E26" s="521"/>
      <c r="F26" s="521"/>
      <c r="G26" s="521"/>
      <c r="H26" s="521"/>
      <c r="I26" s="521"/>
      <c r="J26" s="521"/>
      <c r="K26" s="521"/>
    </row>
    <row r="27" spans="1:11">
      <c r="B27" s="136"/>
      <c r="C27" s="136"/>
      <c r="D27" s="136"/>
      <c r="E27" s="373"/>
      <c r="F27" s="373"/>
      <c r="G27" s="373"/>
      <c r="H27" s="373"/>
      <c r="I27" s="373"/>
      <c r="J27" s="373"/>
      <c r="K27" s="373"/>
    </row>
    <row r="28" spans="1:11">
      <c r="B28" s="309"/>
      <c r="C28" s="309"/>
      <c r="D28" s="309"/>
      <c r="E28" s="376"/>
      <c r="F28" s="376"/>
      <c r="G28" s="376"/>
      <c r="H28" s="376"/>
      <c r="I28" s="376"/>
      <c r="J28" s="376"/>
      <c r="K28" s="376"/>
    </row>
    <row r="29" spans="1:11">
      <c r="B29" s="170"/>
      <c r="C29" s="170"/>
      <c r="D29" s="170"/>
      <c r="E29" s="522"/>
      <c r="F29" s="522"/>
    </row>
  </sheetData>
  <phoneticPr fontId="33" type="noConversion"/>
  <pageMargins left="0.7" right="0.7" top="0.75" bottom="0.75" header="0.3" footer="0.3"/>
  <pageSetup paperSize="9" scale="57" orientation="portrait" verticalDpi="598"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E5A28-88E3-44C1-9D37-0080C48E122A}">
  <sheetPr codeName="Sheet49">
    <tabColor rgb="FF0070C0"/>
  </sheetPr>
  <dimension ref="A4:L118"/>
  <sheetViews>
    <sheetView showGridLines="0" view="pageBreakPreview" zoomScaleNormal="100" zoomScaleSheetLayoutView="100" workbookViewId="0"/>
  </sheetViews>
  <sheetFormatPr defaultColWidth="9.140625" defaultRowHeight="14.25"/>
  <cols>
    <col min="1" max="1" width="40.7109375" style="71" customWidth="1"/>
    <col min="2" max="6" width="9" style="71" bestFit="1" customWidth="1"/>
    <col min="7" max="7" width="6.140625" style="71" customWidth="1"/>
    <col min="8" max="11" width="9" style="71" bestFit="1" customWidth="1"/>
    <col min="12" max="12" width="8.85546875" style="71" bestFit="1" customWidth="1"/>
    <col min="13" max="16384" width="9.140625" style="71"/>
  </cols>
  <sheetData>
    <row r="4" spans="1:12" ht="15">
      <c r="A4" s="368" t="s">
        <v>133</v>
      </c>
      <c r="B4" s="369" t="s">
        <v>4</v>
      </c>
      <c r="C4" s="369" t="s">
        <v>5</v>
      </c>
      <c r="D4" s="369" t="s">
        <v>6</v>
      </c>
      <c r="E4" s="369" t="s">
        <v>3</v>
      </c>
      <c r="F4" s="369" t="s">
        <v>18</v>
      </c>
      <c r="H4" s="369" t="s">
        <v>0</v>
      </c>
      <c r="I4" s="369" t="s">
        <v>1</v>
      </c>
      <c r="J4" s="369" t="s">
        <v>2</v>
      </c>
      <c r="K4" s="369" t="s">
        <v>3</v>
      </c>
      <c r="L4" s="369" t="s">
        <v>41</v>
      </c>
    </row>
    <row r="5" spans="1:12">
      <c r="A5" s="71" t="s">
        <v>36</v>
      </c>
      <c r="B5" s="382">
        <v>355.7413275450495</v>
      </c>
      <c r="C5" s="382">
        <v>353.56906732883294</v>
      </c>
      <c r="D5" s="382">
        <v>327.52577747557183</v>
      </c>
      <c r="E5" s="268">
        <v>318.87860070282238</v>
      </c>
      <c r="F5" s="268">
        <v>306.50424825277906</v>
      </c>
      <c r="G5" s="268"/>
      <c r="H5" s="268">
        <v>1355.7147730522768</v>
      </c>
      <c r="I5" s="382">
        <v>999.97344550722721</v>
      </c>
      <c r="J5" s="382">
        <v>646.40437817839427</v>
      </c>
      <c r="K5" s="268">
        <v>318.87860070282238</v>
      </c>
      <c r="L5" s="268">
        <v>997.79233701491296</v>
      </c>
    </row>
    <row r="6" spans="1:12">
      <c r="A6" s="71" t="s">
        <v>171</v>
      </c>
      <c r="B6" s="382">
        <v>93.095378028571758</v>
      </c>
      <c r="C6" s="382">
        <v>93.37450230142818</v>
      </c>
      <c r="D6" s="382">
        <v>82.953322481579804</v>
      </c>
      <c r="E6" s="268">
        <v>73.792451448420223</v>
      </c>
      <c r="F6" s="382">
        <v>83.242971791061933</v>
      </c>
      <c r="G6" s="268"/>
      <c r="H6" s="268">
        <v>343.21565426000001</v>
      </c>
      <c r="I6" s="382">
        <v>250.12027623142822</v>
      </c>
      <c r="J6" s="382">
        <v>156.74577393000004</v>
      </c>
      <c r="K6" s="268">
        <v>73.792451448420223</v>
      </c>
      <c r="L6" s="268">
        <v>340.3339808710619</v>
      </c>
    </row>
    <row r="7" spans="1:12" ht="15">
      <c r="A7" s="239" t="s">
        <v>172</v>
      </c>
      <c r="B7" s="372">
        <v>471.72081741878878</v>
      </c>
      <c r="C7" s="372">
        <v>460.65234089372632</v>
      </c>
      <c r="D7" s="372">
        <v>433.0001730476892</v>
      </c>
      <c r="E7" s="372">
        <v>405.52131143623626</v>
      </c>
      <c r="F7" s="372">
        <v>397.4337318705837</v>
      </c>
      <c r="G7" s="372"/>
      <c r="H7" s="372">
        <v>1770.8946427964406</v>
      </c>
      <c r="I7" s="372">
        <v>1299.1738253776518</v>
      </c>
      <c r="J7" s="372">
        <v>838.52148448392552</v>
      </c>
      <c r="K7" s="372">
        <v>405.52131143623626</v>
      </c>
      <c r="L7" s="372">
        <v>1402.7080162616387</v>
      </c>
    </row>
    <row r="8" spans="1:12">
      <c r="A8" s="71" t="s">
        <v>173</v>
      </c>
      <c r="B8" s="382">
        <v>-144.99179884331167</v>
      </c>
      <c r="C8" s="382">
        <v>-155.81704848554574</v>
      </c>
      <c r="D8" s="382">
        <v>-150.86426517684737</v>
      </c>
      <c r="E8" s="268">
        <v>-152.45841614671386</v>
      </c>
      <c r="F8" s="268">
        <v>-163.43094655274948</v>
      </c>
      <c r="G8" s="268"/>
      <c r="H8" s="268">
        <v>-604.13152865241864</v>
      </c>
      <c r="I8" s="382">
        <v>-459.139729809107</v>
      </c>
      <c r="J8" s="382">
        <v>-303.32268132356126</v>
      </c>
      <c r="K8" s="268">
        <v>-152.45841614671386</v>
      </c>
      <c r="L8" s="268">
        <v>-639.60297550787914</v>
      </c>
    </row>
    <row r="9" spans="1:12">
      <c r="A9" s="71" t="s">
        <v>174</v>
      </c>
      <c r="B9" s="382">
        <v>5.3730000000000002</v>
      </c>
      <c r="C9" s="382">
        <v>0</v>
      </c>
      <c r="D9" s="382">
        <v>-5</v>
      </c>
      <c r="E9" s="268">
        <v>1.1792500000000004E-2</v>
      </c>
      <c r="F9" s="268">
        <v>-3.489931688996875</v>
      </c>
      <c r="G9" s="268"/>
      <c r="H9" s="268">
        <v>0.38479249999999998</v>
      </c>
      <c r="I9" s="382">
        <v>-4.9882074999999997</v>
      </c>
      <c r="J9" s="382">
        <v>-4.9882074999999997</v>
      </c>
      <c r="K9" s="268">
        <v>1.1792500000000004E-2</v>
      </c>
      <c r="L9" s="268">
        <v>0.66907093223960401</v>
      </c>
    </row>
    <row r="10" spans="1:12" ht="33" customHeight="1">
      <c r="A10" s="551" t="s">
        <v>176</v>
      </c>
      <c r="B10" s="382">
        <v>-15.965177576354797</v>
      </c>
      <c r="C10" s="382">
        <v>-26.088376839741535</v>
      </c>
      <c r="D10" s="382">
        <v>-33.200743771063777</v>
      </c>
      <c r="E10" s="268">
        <v>-9.0665660244603199</v>
      </c>
      <c r="F10" s="268">
        <v>-13.501090850215853</v>
      </c>
      <c r="G10" s="268"/>
      <c r="H10" s="268">
        <v>-84.320864211620432</v>
      </c>
      <c r="I10" s="382">
        <v>-68.355686635265627</v>
      </c>
      <c r="J10" s="382">
        <v>-42.267309795524092</v>
      </c>
      <c r="K10" s="268">
        <v>-9.0665660244603199</v>
      </c>
      <c r="L10" s="268">
        <v>-84.768882229209467</v>
      </c>
    </row>
    <row r="11" spans="1:12" ht="15">
      <c r="A11" s="239" t="s">
        <v>177</v>
      </c>
      <c r="B11" s="372">
        <v>229.86112482528952</v>
      </c>
      <c r="C11" s="372">
        <v>184.29227847303105</v>
      </c>
      <c r="D11" s="372">
        <v>174.83377690468254</v>
      </c>
      <c r="E11" s="372">
        <v>149.94100465947449</v>
      </c>
      <c r="F11" s="372">
        <v>212.53334588013468</v>
      </c>
      <c r="G11" s="372"/>
      <c r="H11" s="372">
        <v>738.92818486247768</v>
      </c>
      <c r="I11" s="372">
        <v>509.06706003718807</v>
      </c>
      <c r="J11" s="372">
        <v>324.77478156415702</v>
      </c>
      <c r="K11" s="372">
        <v>149.94100465947449</v>
      </c>
      <c r="L11" s="372">
        <v>685.29774607776619</v>
      </c>
    </row>
    <row r="12" spans="1:12" ht="15">
      <c r="A12" s="239" t="s">
        <v>178</v>
      </c>
      <c r="B12" s="372">
        <v>230.5131757406763</v>
      </c>
      <c r="C12" s="372">
        <v>200.21692408089157</v>
      </c>
      <c r="D12" s="372">
        <v>180.9638885940422</v>
      </c>
      <c r="E12" s="372">
        <v>177.03760407299416</v>
      </c>
      <c r="F12" s="372">
        <v>177.38768244269619</v>
      </c>
      <c r="G12" s="372"/>
      <c r="H12" s="372">
        <v>788.73159248860429</v>
      </c>
      <c r="I12" s="372">
        <v>558.2184167479279</v>
      </c>
      <c r="J12" s="372">
        <v>358.00149266703636</v>
      </c>
      <c r="K12" s="372">
        <v>177.03760407299416</v>
      </c>
      <c r="L12" s="372">
        <v>489.7623167668587</v>
      </c>
    </row>
    <row r="13" spans="1:12">
      <c r="A13" s="71" t="s">
        <v>179</v>
      </c>
      <c r="B13" s="382">
        <v>33556.18369925001</v>
      </c>
      <c r="C13" s="382">
        <v>32625.863679840018</v>
      </c>
      <c r="D13" s="382">
        <v>32491.893264770009</v>
      </c>
      <c r="E13" s="268">
        <v>32555.238981980005</v>
      </c>
      <c r="F13" s="268">
        <v>33067.007367450009</v>
      </c>
      <c r="G13" s="268"/>
      <c r="H13" s="268">
        <v>33556.18369925001</v>
      </c>
      <c r="I13" s="382">
        <v>32625.863679840018</v>
      </c>
      <c r="J13" s="382">
        <v>32491.893264770009</v>
      </c>
      <c r="K13" s="268">
        <v>32555.238981980005</v>
      </c>
      <c r="L13" s="268">
        <v>33067.007367450009</v>
      </c>
    </row>
    <row r="14" spans="1:12">
      <c r="A14" s="71" t="s">
        <v>33</v>
      </c>
      <c r="B14" s="382">
        <v>44925.286008329997</v>
      </c>
      <c r="C14" s="382">
        <v>45488.191837589999</v>
      </c>
      <c r="D14" s="382">
        <v>45239.238454529986</v>
      </c>
      <c r="E14" s="268">
        <v>43889.95674678003</v>
      </c>
      <c r="F14" s="268">
        <v>44415.129870202785</v>
      </c>
      <c r="G14" s="268"/>
      <c r="H14" s="268">
        <v>44925.286008329997</v>
      </c>
      <c r="I14" s="382">
        <v>45488.191837589999</v>
      </c>
      <c r="J14" s="382">
        <v>45239.238454529986</v>
      </c>
      <c r="K14" s="268">
        <v>43889.95674678003</v>
      </c>
      <c r="L14" s="268">
        <v>44415.129870202785</v>
      </c>
    </row>
    <row r="15" spans="1:12">
      <c r="A15" s="71" t="s">
        <v>180</v>
      </c>
      <c r="B15" s="382">
        <v>21834.761767830114</v>
      </c>
      <c r="C15" s="382">
        <v>22145.738003088209</v>
      </c>
      <c r="D15" s="382">
        <v>21753.354594261571</v>
      </c>
      <c r="E15" s="268">
        <v>22895.79518322197</v>
      </c>
      <c r="F15" s="268">
        <v>23018.47469996976</v>
      </c>
      <c r="G15" s="268"/>
      <c r="H15" s="268">
        <v>21834.761767830114</v>
      </c>
      <c r="I15" s="382">
        <v>22145.738003088209</v>
      </c>
      <c r="J15" s="382">
        <v>21753.354594261571</v>
      </c>
      <c r="K15" s="268">
        <v>22895.79518322197</v>
      </c>
      <c r="L15" s="268">
        <v>23018.47469996976</v>
      </c>
    </row>
    <row r="16" spans="1:12">
      <c r="A16" s="71" t="s">
        <v>181</v>
      </c>
      <c r="B16" s="382">
        <v>3532.962167108918</v>
      </c>
      <c r="C16" s="382">
        <v>3602.5193819665205</v>
      </c>
      <c r="D16" s="382">
        <v>3467.4309286097605</v>
      </c>
      <c r="E16" s="268">
        <v>3167.1081532623957</v>
      </c>
      <c r="F16" s="268">
        <v>3064.6548999166866</v>
      </c>
      <c r="G16" s="268"/>
      <c r="H16" s="268">
        <v>3532.962167108918</v>
      </c>
      <c r="I16" s="382">
        <v>3602.5193819665205</v>
      </c>
      <c r="J16" s="382">
        <v>3467.4309286097605</v>
      </c>
      <c r="K16" s="268">
        <v>3167.1081532623957</v>
      </c>
      <c r="L16" s="268">
        <v>3064.6548999166866</v>
      </c>
    </row>
    <row r="17" spans="1:12">
      <c r="H17" s="385"/>
      <c r="I17" s="385"/>
      <c r="J17" s="385"/>
      <c r="K17" s="385"/>
      <c r="L17" s="385"/>
    </row>
    <row r="18" spans="1:12" ht="15">
      <c r="A18" s="366" t="s">
        <v>139</v>
      </c>
      <c r="B18" s="459" t="s">
        <v>4</v>
      </c>
      <c r="C18" s="459" t="s">
        <v>5</v>
      </c>
      <c r="D18" s="459" t="s">
        <v>6</v>
      </c>
      <c r="E18" s="367" t="s">
        <v>3</v>
      </c>
      <c r="F18" s="367" t="s">
        <v>18</v>
      </c>
      <c r="H18" s="459" t="s">
        <v>0</v>
      </c>
      <c r="I18" s="459" t="s">
        <v>1</v>
      </c>
      <c r="J18" s="459" t="s">
        <v>2</v>
      </c>
      <c r="K18" s="367" t="s">
        <v>3</v>
      </c>
      <c r="L18" s="367" t="s">
        <v>41</v>
      </c>
    </row>
    <row r="19" spans="1:12">
      <c r="A19" s="71" t="s">
        <v>36</v>
      </c>
      <c r="B19" s="382">
        <v>168.27854540646453</v>
      </c>
      <c r="C19" s="382">
        <v>171.37534367993956</v>
      </c>
      <c r="D19" s="382">
        <v>149.5491983552472</v>
      </c>
      <c r="E19" s="268">
        <v>146.28967730664246</v>
      </c>
      <c r="F19" s="268">
        <v>132.87247662014659</v>
      </c>
      <c r="G19" s="268"/>
      <c r="H19" s="382">
        <v>635.49276474829378</v>
      </c>
      <c r="I19" s="382">
        <v>467.21421934182922</v>
      </c>
      <c r="J19" s="382">
        <v>295.83887566188969</v>
      </c>
      <c r="K19" s="268">
        <v>146.28967730664246</v>
      </c>
      <c r="L19" s="268">
        <v>419.08278500290493</v>
      </c>
    </row>
    <row r="20" spans="1:12">
      <c r="A20" s="71" t="s">
        <v>171</v>
      </c>
      <c r="B20" s="382">
        <v>34.592949530571772</v>
      </c>
      <c r="C20" s="382">
        <v>38.264657790428195</v>
      </c>
      <c r="D20" s="382">
        <v>33.341273179000005</v>
      </c>
      <c r="E20" s="268">
        <v>28.430430235999992</v>
      </c>
      <c r="F20" s="268">
        <v>31.054129316261918</v>
      </c>
      <c r="G20" s="268"/>
      <c r="H20" s="382">
        <v>134.62931073599998</v>
      </c>
      <c r="I20" s="382">
        <v>100.03636120542819</v>
      </c>
      <c r="J20" s="382">
        <v>61.771703414999998</v>
      </c>
      <c r="K20" s="268">
        <v>28.430430235999992</v>
      </c>
      <c r="L20" s="268">
        <v>127.55471645526191</v>
      </c>
    </row>
    <row r="21" spans="1:12" ht="15">
      <c r="A21" s="239" t="s">
        <v>172</v>
      </c>
      <c r="B21" s="372">
        <v>206.40841336703622</v>
      </c>
      <c r="C21" s="372">
        <v>213.36353015036772</v>
      </c>
      <c r="D21" s="372">
        <v>186.71512765424728</v>
      </c>
      <c r="E21" s="372">
        <v>178.75868381264246</v>
      </c>
      <c r="F21" s="372">
        <v>155.59720240640848</v>
      </c>
      <c r="G21" s="372"/>
      <c r="H21" s="372">
        <v>785.24575498429374</v>
      </c>
      <c r="I21" s="372">
        <v>578.83734161725749</v>
      </c>
      <c r="J21" s="372">
        <v>365.47381146688974</v>
      </c>
      <c r="K21" s="372">
        <v>178.75868381264246</v>
      </c>
      <c r="L21" s="372">
        <v>562.3229620281669</v>
      </c>
    </row>
    <row r="22" spans="1:12">
      <c r="A22" s="71" t="s">
        <v>173</v>
      </c>
      <c r="B22" s="382">
        <v>-94.921915107068543</v>
      </c>
      <c r="C22" s="382">
        <v>-101.53311514086491</v>
      </c>
      <c r="D22" s="382">
        <v>-100.62223405436421</v>
      </c>
      <c r="E22" s="268">
        <v>-98.439649324017097</v>
      </c>
      <c r="F22" s="268">
        <v>-113.14761853452409</v>
      </c>
      <c r="G22" s="268"/>
      <c r="H22" s="382">
        <v>-395.51691362631476</v>
      </c>
      <c r="I22" s="382">
        <v>-300.59499851924625</v>
      </c>
      <c r="J22" s="382">
        <v>-199.06188337838131</v>
      </c>
      <c r="K22" s="268">
        <v>-98.439649324017097</v>
      </c>
      <c r="L22" s="268">
        <v>-424.84818068637225</v>
      </c>
    </row>
    <row r="23" spans="1:12">
      <c r="A23" s="71" t="s">
        <v>174</v>
      </c>
      <c r="B23" s="382">
        <v>2.8730000000000002</v>
      </c>
      <c r="C23" s="382">
        <v>0</v>
      </c>
      <c r="D23" s="382">
        <v>-2.5</v>
      </c>
      <c r="E23" s="268">
        <v>1.1792500000000004E-2</v>
      </c>
      <c r="F23" s="268">
        <v>-2.7697976330521357</v>
      </c>
      <c r="G23" s="268"/>
      <c r="H23" s="382">
        <v>0.38479249999999998</v>
      </c>
      <c r="I23" s="382">
        <v>-2.4882075000000001</v>
      </c>
      <c r="J23" s="382">
        <v>-2.4882075000000001</v>
      </c>
      <c r="K23" s="268">
        <v>1.1792500000000004E-2</v>
      </c>
      <c r="L23" s="268">
        <v>0.42569299618052631</v>
      </c>
    </row>
    <row r="24" spans="1:12" ht="33" customHeight="1">
      <c r="A24" s="551" t="s">
        <v>176</v>
      </c>
      <c r="B24" s="382">
        <v>0.95028298444961012</v>
      </c>
      <c r="C24" s="382">
        <v>-10.704299267877467</v>
      </c>
      <c r="D24" s="382">
        <v>-22.036911598294818</v>
      </c>
      <c r="E24" s="382">
        <v>-10.660184843843936</v>
      </c>
      <c r="F24" s="382">
        <v>-13.851921362644612</v>
      </c>
      <c r="G24" s="268"/>
      <c r="H24" s="382">
        <v>-42.45111272556661</v>
      </c>
      <c r="I24" s="382">
        <v>-43.401395710016217</v>
      </c>
      <c r="J24" s="382">
        <v>-32.697096442138751</v>
      </c>
      <c r="K24" s="382">
        <v>-10.660184843843936</v>
      </c>
      <c r="L24" s="382">
        <v>-75.027423562325836</v>
      </c>
    </row>
    <row r="25" spans="1:12" ht="15">
      <c r="A25" s="239" t="s">
        <v>177</v>
      </c>
      <c r="B25" s="372">
        <v>88.121270538873517</v>
      </c>
      <c r="C25" s="372">
        <v>65.507996268189686</v>
      </c>
      <c r="D25" s="372">
        <v>46.962540309915575</v>
      </c>
      <c r="E25" s="372">
        <v>30.701699185577137</v>
      </c>
      <c r="F25" s="372">
        <v>35.131034555504456</v>
      </c>
      <c r="G25" s="372"/>
      <c r="H25" s="372">
        <v>231.29350630255593</v>
      </c>
      <c r="I25" s="372">
        <v>143.17223576368241</v>
      </c>
      <c r="J25" s="372">
        <v>77.664239495492708</v>
      </c>
      <c r="K25" s="372">
        <v>30.701699185577137</v>
      </c>
      <c r="L25" s="372">
        <v>148.42316215271049</v>
      </c>
    </row>
    <row r="26" spans="1:12" ht="15">
      <c r="A26" s="239" t="s">
        <v>178</v>
      </c>
      <c r="B26" s="372">
        <v>87.905259936335952</v>
      </c>
      <c r="C26" s="372">
        <v>72.682284296753991</v>
      </c>
      <c r="D26" s="372">
        <v>48.329968831127658</v>
      </c>
      <c r="E26" s="372">
        <v>52.208849067894789</v>
      </c>
      <c r="F26" s="372">
        <v>40.069373847248002</v>
      </c>
      <c r="G26" s="372"/>
      <c r="H26" s="372">
        <v>261.12636213211238</v>
      </c>
      <c r="I26" s="372">
        <v>173.22110219577644</v>
      </c>
      <c r="J26" s="372">
        <v>100.53881789902245</v>
      </c>
      <c r="K26" s="372">
        <v>52.208849067894789</v>
      </c>
      <c r="L26" s="372">
        <v>49.781660114050794</v>
      </c>
    </row>
    <row r="27" spans="1:12">
      <c r="A27" s="71" t="s">
        <v>179</v>
      </c>
      <c r="B27" s="268">
        <v>9144.6539281400019</v>
      </c>
      <c r="C27" s="268">
        <v>9090.6606413599984</v>
      </c>
      <c r="D27" s="268">
        <v>9013.643353909998</v>
      </c>
      <c r="E27" s="268">
        <v>9012.0928956300013</v>
      </c>
      <c r="F27" s="268">
        <v>9089.9712561900033</v>
      </c>
      <c r="G27" s="268"/>
      <c r="H27" s="382">
        <v>9144.6539281400019</v>
      </c>
      <c r="I27" s="382">
        <v>9090.6606413599984</v>
      </c>
      <c r="J27" s="382">
        <v>9013.643353909998</v>
      </c>
      <c r="K27" s="268">
        <v>9012.0928956300013</v>
      </c>
      <c r="L27" s="268">
        <v>9089.9712561900033</v>
      </c>
    </row>
    <row r="28" spans="1:12">
      <c r="A28" s="71" t="s">
        <v>33</v>
      </c>
      <c r="B28" s="268">
        <v>33723.185996010012</v>
      </c>
      <c r="C28" s="268">
        <v>34026.930684240004</v>
      </c>
      <c r="D28" s="268">
        <v>33346.850327530003</v>
      </c>
      <c r="E28" s="268">
        <v>32418.222572130002</v>
      </c>
      <c r="F28" s="268">
        <v>32620.204912812798</v>
      </c>
      <c r="G28" s="268"/>
      <c r="H28" s="382">
        <v>33723.185996010012</v>
      </c>
      <c r="I28" s="382">
        <v>34026.930684240004</v>
      </c>
      <c r="J28" s="382">
        <v>33346.850327530003</v>
      </c>
      <c r="K28" s="268">
        <v>32418.222572130002</v>
      </c>
      <c r="L28" s="268">
        <v>32620.204912812798</v>
      </c>
    </row>
    <row r="29" spans="1:12">
      <c r="A29" s="71" t="s">
        <v>180</v>
      </c>
      <c r="B29" s="268">
        <v>6761.6007643727853</v>
      </c>
      <c r="C29" s="268">
        <v>6556.2290067505191</v>
      </c>
      <c r="D29" s="268">
        <v>6501.9009117746928</v>
      </c>
      <c r="E29" s="268">
        <v>6562.0652252921172</v>
      </c>
      <c r="F29" s="268">
        <v>6572.0084768518063</v>
      </c>
      <c r="G29" s="268"/>
      <c r="H29" s="382">
        <v>6761.6007643727853</v>
      </c>
      <c r="I29" s="382">
        <v>6556.2290067505191</v>
      </c>
      <c r="J29" s="382">
        <v>6501.9009117746928</v>
      </c>
      <c r="K29" s="268">
        <v>6562.0652252921172</v>
      </c>
      <c r="L29" s="268">
        <v>6572.0084768518063</v>
      </c>
    </row>
    <row r="30" spans="1:12">
      <c r="A30" s="71" t="s">
        <v>181</v>
      </c>
      <c r="B30" s="268">
        <v>1111.045172408132</v>
      </c>
      <c r="C30" s="268">
        <v>1072.6091087944772</v>
      </c>
      <c r="D30" s="268">
        <v>1047.5465398749022</v>
      </c>
      <c r="E30" s="268">
        <v>909.60399611055823</v>
      </c>
      <c r="F30" s="268">
        <v>878.32060317171772</v>
      </c>
      <c r="G30" s="268"/>
      <c r="H30" s="382">
        <v>1111.045172408132</v>
      </c>
      <c r="I30" s="382">
        <v>1072.6091087944772</v>
      </c>
      <c r="J30" s="382">
        <v>1047.5465398749022</v>
      </c>
      <c r="K30" s="268">
        <v>909.60399611055823</v>
      </c>
      <c r="L30" s="268">
        <v>878.32060317171772</v>
      </c>
    </row>
    <row r="31" spans="1:12">
      <c r="B31" s="385"/>
      <c r="C31" s="385"/>
      <c r="D31" s="385"/>
      <c r="E31" s="385"/>
      <c r="F31" s="385"/>
      <c r="G31" s="385"/>
      <c r="H31" s="552"/>
      <c r="I31" s="552"/>
      <c r="J31" s="552"/>
    </row>
    <row r="32" spans="1:12" ht="15">
      <c r="A32" s="366" t="s">
        <v>162</v>
      </c>
      <c r="B32" s="459" t="s">
        <v>4</v>
      </c>
      <c r="C32" s="459" t="s">
        <v>5</v>
      </c>
      <c r="D32" s="459" t="s">
        <v>6</v>
      </c>
      <c r="E32" s="367" t="s">
        <v>3</v>
      </c>
      <c r="F32" s="367" t="s">
        <v>18</v>
      </c>
      <c r="H32" s="459" t="s">
        <v>0</v>
      </c>
      <c r="I32" s="459" t="s">
        <v>1</v>
      </c>
      <c r="J32" s="459" t="s">
        <v>2</v>
      </c>
      <c r="K32" s="367" t="s">
        <v>3</v>
      </c>
      <c r="L32" s="367" t="s">
        <v>41</v>
      </c>
    </row>
    <row r="33" spans="1:12">
      <c r="A33" s="71" t="s">
        <v>36</v>
      </c>
      <c r="B33" s="382">
        <v>183.30629380284668</v>
      </c>
      <c r="C33" s="382">
        <v>177.14657969093858</v>
      </c>
      <c r="D33" s="382">
        <v>173.29082569715607</v>
      </c>
      <c r="E33" s="268">
        <v>166.8969144191588</v>
      </c>
      <c r="F33" s="268">
        <v>168.83941051682103</v>
      </c>
      <c r="G33" s="268"/>
      <c r="H33" s="382">
        <v>700.6406136101001</v>
      </c>
      <c r="I33" s="382">
        <v>517.33431980725345</v>
      </c>
      <c r="J33" s="382">
        <v>340.1877401163149</v>
      </c>
      <c r="K33" s="268">
        <v>166.8969144191588</v>
      </c>
      <c r="L33" s="268">
        <v>568.6411724031218</v>
      </c>
    </row>
    <row r="34" spans="1:12">
      <c r="A34" s="71" t="s">
        <v>171</v>
      </c>
      <c r="B34" s="382">
        <v>36.061348008000003</v>
      </c>
      <c r="C34" s="382">
        <v>34.587762090999995</v>
      </c>
      <c r="D34" s="382">
        <v>29.147273092579784</v>
      </c>
      <c r="E34" s="268">
        <v>25.671822522420232</v>
      </c>
      <c r="F34" s="268">
        <v>31.018494044799997</v>
      </c>
      <c r="G34" s="268"/>
      <c r="H34" s="382">
        <v>125.46820571400002</v>
      </c>
      <c r="I34" s="382">
        <v>89.406857706000011</v>
      </c>
      <c r="J34" s="382">
        <v>54.819095615000016</v>
      </c>
      <c r="K34" s="268">
        <v>25.671822522420232</v>
      </c>
      <c r="L34" s="268">
        <v>136.18979893579998</v>
      </c>
    </row>
    <row r="35" spans="1:12" ht="15">
      <c r="A35" s="239" t="s">
        <v>172</v>
      </c>
      <c r="B35" s="372">
        <v>237.07080165601431</v>
      </c>
      <c r="C35" s="372">
        <v>220.7566765854038</v>
      </c>
      <c r="D35" s="372">
        <v>220.73458854027331</v>
      </c>
      <c r="E35" s="372">
        <v>200.97063532657265</v>
      </c>
      <c r="F35" s="372">
        <v>213.26650464836376</v>
      </c>
      <c r="G35" s="372"/>
      <c r="H35" s="372">
        <v>879.53270210826406</v>
      </c>
      <c r="I35" s="372">
        <v>642.46190045224978</v>
      </c>
      <c r="J35" s="372">
        <v>421.70522386684598</v>
      </c>
      <c r="K35" s="372">
        <v>200.97063532657265</v>
      </c>
      <c r="L35" s="372">
        <v>749.26342151458562</v>
      </c>
    </row>
    <row r="36" spans="1:12">
      <c r="A36" s="71" t="s">
        <v>173</v>
      </c>
      <c r="B36" s="382">
        <v>-38.817246424522565</v>
      </c>
      <c r="C36" s="382">
        <v>-41.725148534766973</v>
      </c>
      <c r="D36" s="382">
        <v>-38.240555475255675</v>
      </c>
      <c r="E36" s="268">
        <v>-42.799670788043954</v>
      </c>
      <c r="F36" s="268">
        <v>-37.739434134540979</v>
      </c>
      <c r="G36" s="268"/>
      <c r="H36" s="382">
        <v>-161.58262122258915</v>
      </c>
      <c r="I36" s="382">
        <v>-122.7653747980666</v>
      </c>
      <c r="J36" s="382">
        <v>-81.04022626329963</v>
      </c>
      <c r="K36" s="268">
        <v>-42.799670788043954</v>
      </c>
      <c r="L36" s="268">
        <v>-165.71487065935909</v>
      </c>
    </row>
    <row r="37" spans="1:12">
      <c r="A37" s="71" t="s">
        <v>174</v>
      </c>
      <c r="B37" s="382">
        <v>2.5</v>
      </c>
      <c r="C37" s="382">
        <v>0</v>
      </c>
      <c r="D37" s="382">
        <v>-2.5</v>
      </c>
      <c r="E37" s="268">
        <v>0</v>
      </c>
      <c r="F37" s="268">
        <v>-0.6397809856019917</v>
      </c>
      <c r="G37" s="268"/>
      <c r="H37" s="382">
        <v>0</v>
      </c>
      <c r="I37" s="382">
        <v>-2.5</v>
      </c>
      <c r="J37" s="382">
        <v>-2.5</v>
      </c>
      <c r="K37" s="268">
        <v>0</v>
      </c>
      <c r="L37" s="268">
        <v>0.16081539922588325</v>
      </c>
    </row>
    <row r="38" spans="1:12" ht="33" customHeight="1">
      <c r="A38" s="551" t="s">
        <v>176</v>
      </c>
      <c r="B38" s="382">
        <v>-17.050887650804409</v>
      </c>
      <c r="C38" s="382">
        <v>-15.332815401864069</v>
      </c>
      <c r="D38" s="382">
        <v>-11.140797172768957</v>
      </c>
      <c r="E38" s="382">
        <v>1.6673508193836157</v>
      </c>
      <c r="F38" s="382">
        <v>0.23081072242875769</v>
      </c>
      <c r="G38" s="268"/>
      <c r="H38" s="382">
        <v>-41.857149406053821</v>
      </c>
      <c r="I38" s="382">
        <v>-24.806261755249412</v>
      </c>
      <c r="J38" s="382">
        <v>-9.4734463533853415</v>
      </c>
      <c r="K38" s="382">
        <v>1.6673508193836157</v>
      </c>
      <c r="L38" s="382">
        <v>-9.7292804568836235</v>
      </c>
    </row>
    <row r="39" spans="1:12" ht="15">
      <c r="A39" s="239" t="s">
        <v>177</v>
      </c>
      <c r="B39" s="372">
        <v>128.84427523070229</v>
      </c>
      <c r="C39" s="372">
        <v>109.79717906837583</v>
      </c>
      <c r="D39" s="372">
        <v>119.02151656336164</v>
      </c>
      <c r="E39" s="372">
        <v>110.73152239191687</v>
      </c>
      <c r="F39" s="372">
        <v>124.41747978875797</v>
      </c>
      <c r="G39" s="372"/>
      <c r="H39" s="372">
        <v>468.39449325435663</v>
      </c>
      <c r="I39" s="372">
        <v>339.55021802365434</v>
      </c>
      <c r="J39" s="372">
        <v>229.75303895527853</v>
      </c>
      <c r="K39" s="372">
        <v>110.73152239191687</v>
      </c>
      <c r="L39" s="372">
        <v>505.16880810404427</v>
      </c>
    </row>
    <row r="40" spans="1:12" ht="15">
      <c r="A40" s="239" t="s">
        <v>178</v>
      </c>
      <c r="B40" s="372">
        <v>129.66247885368776</v>
      </c>
      <c r="C40" s="372">
        <v>116.99917864672851</v>
      </c>
      <c r="D40" s="372">
        <v>122.50537362059637</v>
      </c>
      <c r="E40" s="372">
        <v>114.04396622011784</v>
      </c>
      <c r="F40" s="372">
        <v>125.35802151923794</v>
      </c>
      <c r="G40" s="372"/>
      <c r="H40" s="372">
        <v>483.21099734113051</v>
      </c>
      <c r="I40" s="372">
        <v>353.54851848744272</v>
      </c>
      <c r="J40" s="372">
        <v>236.54933984071423</v>
      </c>
      <c r="K40" s="372">
        <v>114.04396622011784</v>
      </c>
      <c r="L40" s="372">
        <v>408.42736183052364</v>
      </c>
    </row>
    <row r="41" spans="1:12">
      <c r="A41" s="71" t="s">
        <v>179</v>
      </c>
      <c r="B41" s="268">
        <v>24396.635041300007</v>
      </c>
      <c r="C41" s="268">
        <v>23474.252213650019</v>
      </c>
      <c r="D41" s="268">
        <v>23460.382996830012</v>
      </c>
      <c r="E41" s="268">
        <v>23529.725843990003</v>
      </c>
      <c r="F41" s="268">
        <v>23965.948148860007</v>
      </c>
      <c r="G41" s="268"/>
      <c r="H41" s="382">
        <v>24396.635041300007</v>
      </c>
      <c r="I41" s="382">
        <v>23474.252213650019</v>
      </c>
      <c r="J41" s="382">
        <v>23460.382996830012</v>
      </c>
      <c r="K41" s="268">
        <v>23529.725843990003</v>
      </c>
      <c r="L41" s="268">
        <v>23965.948148860007</v>
      </c>
    </row>
    <row r="42" spans="1:12">
      <c r="A42" s="71" t="s">
        <v>33</v>
      </c>
      <c r="B42" s="268">
        <v>9334.4729736299832</v>
      </c>
      <c r="C42" s="268">
        <v>9523.0535130499902</v>
      </c>
      <c r="D42" s="268">
        <v>9937.5605255499868</v>
      </c>
      <c r="E42" s="268">
        <v>9538.7897592300269</v>
      </c>
      <c r="F42" s="268">
        <v>9647.3008903099872</v>
      </c>
      <c r="G42" s="268"/>
      <c r="H42" s="382">
        <v>9334.4729736299832</v>
      </c>
      <c r="I42" s="382">
        <v>9523.0535130499902</v>
      </c>
      <c r="J42" s="382">
        <v>9937.5605255499868</v>
      </c>
      <c r="K42" s="268">
        <v>9538.7897592300269</v>
      </c>
      <c r="L42" s="268">
        <v>9647.3008903099872</v>
      </c>
    </row>
    <row r="43" spans="1:12">
      <c r="A43" s="71" t="s">
        <v>180</v>
      </c>
      <c r="B43" s="268">
        <v>14784.910272769961</v>
      </c>
      <c r="C43" s="268">
        <v>15313.011072902951</v>
      </c>
      <c r="D43" s="268">
        <v>15006.895881708644</v>
      </c>
      <c r="E43" s="268">
        <v>16089.100054134957</v>
      </c>
      <c r="F43" s="268">
        <v>16177.642326688294</v>
      </c>
      <c r="G43" s="268"/>
      <c r="H43" s="382">
        <v>14784.910272769961</v>
      </c>
      <c r="I43" s="382">
        <v>15313.011072902951</v>
      </c>
      <c r="J43" s="382">
        <v>15006.895881708644</v>
      </c>
      <c r="K43" s="268">
        <v>16089.100054134957</v>
      </c>
      <c r="L43" s="268">
        <v>16177.642326688294</v>
      </c>
    </row>
    <row r="44" spans="1:12">
      <c r="A44" s="71" t="s">
        <v>181</v>
      </c>
      <c r="B44" s="268">
        <v>2279.823676004527</v>
      </c>
      <c r="C44" s="268">
        <v>2414.3746255790725</v>
      </c>
      <c r="D44" s="268">
        <v>2309.1717090941943</v>
      </c>
      <c r="E44" s="268">
        <v>2151.696638919806</v>
      </c>
      <c r="F44" s="268">
        <v>2080.7032524795241</v>
      </c>
      <c r="G44" s="268"/>
      <c r="H44" s="382">
        <v>2279.823676004527</v>
      </c>
      <c r="I44" s="382">
        <v>2414.3746255790725</v>
      </c>
      <c r="J44" s="382">
        <v>2309.1717090941943</v>
      </c>
      <c r="K44" s="268">
        <v>2151.696638919806</v>
      </c>
      <c r="L44" s="268">
        <v>2080.7032524795241</v>
      </c>
    </row>
    <row r="45" spans="1:12">
      <c r="B45" s="385"/>
      <c r="C45" s="385"/>
      <c r="D45" s="385"/>
      <c r="E45" s="385"/>
      <c r="F45" s="385"/>
      <c r="G45" s="385"/>
      <c r="H45" s="385"/>
      <c r="I45" s="385"/>
      <c r="J45" s="385"/>
      <c r="K45" s="385"/>
      <c r="L45" s="385"/>
    </row>
    <row r="46" spans="1:12" ht="15">
      <c r="A46" s="366" t="s">
        <v>621</v>
      </c>
      <c r="B46" s="459" t="s">
        <v>4</v>
      </c>
      <c r="C46" s="459" t="s">
        <v>5</v>
      </c>
      <c r="D46" s="459" t="s">
        <v>6</v>
      </c>
      <c r="E46" s="367" t="s">
        <v>3</v>
      </c>
      <c r="F46" s="367" t="s">
        <v>18</v>
      </c>
      <c r="H46" s="459" t="s">
        <v>0</v>
      </c>
      <c r="I46" s="459" t="s">
        <v>1</v>
      </c>
      <c r="J46" s="459" t="s">
        <v>2</v>
      </c>
      <c r="K46" s="367" t="s">
        <v>3</v>
      </c>
      <c r="L46" s="367" t="s">
        <v>41</v>
      </c>
    </row>
    <row r="47" spans="1:12">
      <c r="A47" s="71" t="s">
        <v>36</v>
      </c>
      <c r="B47" s="382">
        <v>4.1564883357382607</v>
      </c>
      <c r="C47" s="382">
        <v>5.047143957954817</v>
      </c>
      <c r="D47" s="382">
        <v>4.6857534231685865</v>
      </c>
      <c r="E47" s="268">
        <v>5.6920089770211302</v>
      </c>
      <c r="F47" s="268">
        <v>4.7923611158114623</v>
      </c>
      <c r="G47" s="268"/>
      <c r="H47" s="382">
        <v>19.581394693882793</v>
      </c>
      <c r="I47" s="382">
        <v>15.424906358144533</v>
      </c>
      <c r="J47" s="382">
        <v>10.377762400189717</v>
      </c>
      <c r="K47" s="268">
        <v>5.6920089770211302</v>
      </c>
      <c r="L47" s="268">
        <v>10.068379608886152</v>
      </c>
    </row>
    <row r="48" spans="1:12">
      <c r="A48" s="71" t="s">
        <v>171</v>
      </c>
      <c r="B48" s="382">
        <v>22.441080489999994</v>
      </c>
      <c r="C48" s="382">
        <v>20.522082419999993</v>
      </c>
      <c r="D48" s="382">
        <v>20.464776210000007</v>
      </c>
      <c r="E48" s="268">
        <v>19.690198690000006</v>
      </c>
      <c r="F48" s="268">
        <v>21.170348430000015</v>
      </c>
      <c r="G48" s="268"/>
      <c r="H48" s="382">
        <v>83.118137810000007</v>
      </c>
      <c r="I48" s="382">
        <v>60.67705732000001</v>
      </c>
      <c r="J48" s="382">
        <v>40.154974900000013</v>
      </c>
      <c r="K48" s="268">
        <v>19.690198690000006</v>
      </c>
      <c r="L48" s="268">
        <v>76.589465480000015</v>
      </c>
    </row>
    <row r="49" spans="1:12" ht="15">
      <c r="A49" s="239" t="s">
        <v>172</v>
      </c>
      <c r="B49" s="372">
        <v>28.241602395738258</v>
      </c>
      <c r="C49" s="372">
        <v>26.532134157954804</v>
      </c>
      <c r="D49" s="372">
        <v>25.550456853168598</v>
      </c>
      <c r="E49" s="372">
        <v>25.791992297021135</v>
      </c>
      <c r="F49" s="372">
        <v>28.570024815811472</v>
      </c>
      <c r="G49" s="372"/>
      <c r="H49" s="372">
        <v>106.11618570388279</v>
      </c>
      <c r="I49" s="372">
        <v>77.874583308144537</v>
      </c>
      <c r="J49" s="372">
        <v>51.342449150189736</v>
      </c>
      <c r="K49" s="372">
        <v>25.791992297021135</v>
      </c>
      <c r="L49" s="372">
        <v>91.121632718886161</v>
      </c>
    </row>
    <row r="50" spans="1:12">
      <c r="A50" s="71" t="s">
        <v>173</v>
      </c>
      <c r="B50" s="382">
        <v>-11.25263731172058</v>
      </c>
      <c r="C50" s="382">
        <v>-12.558784809913844</v>
      </c>
      <c r="D50" s="382">
        <v>-12.001475647227499</v>
      </c>
      <c r="E50" s="268">
        <v>-11.219096034652811</v>
      </c>
      <c r="F50" s="268">
        <v>-12.543893883684397</v>
      </c>
      <c r="G50" s="268"/>
      <c r="H50" s="382">
        <v>-47.031993803514737</v>
      </c>
      <c r="I50" s="382">
        <v>-35.779356491794154</v>
      </c>
      <c r="J50" s="382">
        <v>-23.220571681880312</v>
      </c>
      <c r="K50" s="268">
        <v>-11.219096034652811</v>
      </c>
      <c r="L50" s="268">
        <v>-49.039924162147784</v>
      </c>
    </row>
    <row r="51" spans="1:12">
      <c r="A51" s="71" t="s">
        <v>174</v>
      </c>
      <c r="B51" s="382">
        <v>0</v>
      </c>
      <c r="C51" s="382">
        <v>0</v>
      </c>
      <c r="D51" s="382">
        <v>0</v>
      </c>
      <c r="E51" s="268">
        <v>0</v>
      </c>
      <c r="F51" s="268">
        <v>-8.0353070342747815E-2</v>
      </c>
      <c r="G51" s="268"/>
      <c r="H51" s="382">
        <v>0</v>
      </c>
      <c r="I51" s="382">
        <v>0</v>
      </c>
      <c r="J51" s="382">
        <v>0</v>
      </c>
      <c r="K51" s="268">
        <v>0</v>
      </c>
      <c r="L51" s="268">
        <v>8.2562536833194519E-2</v>
      </c>
    </row>
    <row r="52" spans="1:12" ht="33" customHeight="1">
      <c r="A52" s="551" t="s">
        <v>176</v>
      </c>
      <c r="B52" s="382">
        <v>0.13542709</v>
      </c>
      <c r="C52" s="382">
        <v>-5.1262169999999996E-2</v>
      </c>
      <c r="D52" s="382">
        <v>-2.3035E-2</v>
      </c>
      <c r="E52" s="382">
        <v>-7.3731999999999992E-2</v>
      </c>
      <c r="F52" s="382">
        <v>0.12001979000000002</v>
      </c>
      <c r="G52" s="268"/>
      <c r="H52" s="382">
        <v>-1.260208E-2</v>
      </c>
      <c r="I52" s="382">
        <v>-0.14802917000000002</v>
      </c>
      <c r="J52" s="382">
        <v>-9.6766999999999992E-2</v>
      </c>
      <c r="K52" s="382">
        <v>-7.3731999999999992E-2</v>
      </c>
      <c r="L52" s="382">
        <v>-1.2178209999999998E-2</v>
      </c>
    </row>
    <row r="53" spans="1:12" ht="15">
      <c r="A53" s="239" t="s">
        <v>177</v>
      </c>
      <c r="B53" s="372">
        <v>12.895579055713721</v>
      </c>
      <c r="C53" s="372">
        <v>8.9871031364655263</v>
      </c>
      <c r="D53" s="372">
        <v>8.8497200314053153</v>
      </c>
      <c r="E53" s="372">
        <v>8.5077830819804809</v>
      </c>
      <c r="F53" s="372">
        <v>52.98483153587226</v>
      </c>
      <c r="G53" s="372"/>
      <c r="H53" s="372">
        <v>39.240185305565042</v>
      </c>
      <c r="I53" s="372">
        <v>26.344606249851324</v>
      </c>
      <c r="J53" s="372">
        <v>17.357503113385796</v>
      </c>
      <c r="K53" s="372">
        <v>8.5077830819804809</v>
      </c>
      <c r="L53" s="372">
        <v>31.705775821011414</v>
      </c>
    </row>
    <row r="54" spans="1:12" ht="15">
      <c r="A54" s="239" t="s">
        <v>178</v>
      </c>
      <c r="B54" s="372">
        <v>12.945436950652569</v>
      </c>
      <c r="C54" s="372">
        <v>10.535461137409072</v>
      </c>
      <c r="D54" s="372">
        <v>10.128546142318168</v>
      </c>
      <c r="E54" s="372">
        <v>10.784788784981513</v>
      </c>
      <c r="F54" s="372">
        <v>11.960287076210257</v>
      </c>
      <c r="G54" s="372"/>
      <c r="H54" s="372">
        <v>44.394233015361323</v>
      </c>
      <c r="I54" s="372">
        <v>31.448796064708755</v>
      </c>
      <c r="J54" s="372">
        <v>20.913334927299683</v>
      </c>
      <c r="K54" s="372">
        <v>10.784788784981513</v>
      </c>
      <c r="L54" s="372">
        <v>31.55329482228429</v>
      </c>
    </row>
    <row r="55" spans="1:12">
      <c r="A55" s="71" t="s">
        <v>179</v>
      </c>
      <c r="B55" s="268">
        <v>14.894729809999999</v>
      </c>
      <c r="C55" s="268">
        <v>60.950824829999995</v>
      </c>
      <c r="D55" s="268">
        <v>17.86691403</v>
      </c>
      <c r="E55" s="268">
        <v>13.42024236</v>
      </c>
      <c r="F55" s="268">
        <v>11.087962399999995</v>
      </c>
      <c r="G55" s="268"/>
      <c r="H55" s="382">
        <v>14.894729809999999</v>
      </c>
      <c r="I55" s="382">
        <v>60.950824829999995</v>
      </c>
      <c r="J55" s="382">
        <v>17.86691403</v>
      </c>
      <c r="K55" s="268">
        <v>13.42024236</v>
      </c>
      <c r="L55" s="268">
        <v>11.087962399999995</v>
      </c>
    </row>
    <row r="56" spans="1:12">
      <c r="A56" s="71" t="s">
        <v>33</v>
      </c>
      <c r="B56" s="268">
        <v>1867.6270386900001</v>
      </c>
      <c r="C56" s="268">
        <v>1938.2076402999999</v>
      </c>
      <c r="D56" s="268">
        <v>1954.82760145</v>
      </c>
      <c r="E56" s="268">
        <v>1932.94441542</v>
      </c>
      <c r="F56" s="268">
        <v>2147.6240670799998</v>
      </c>
      <c r="G56" s="268"/>
      <c r="H56" s="382">
        <v>1867.6270386900001</v>
      </c>
      <c r="I56" s="382">
        <v>1938.2076402999999</v>
      </c>
      <c r="J56" s="382">
        <v>1954.82760145</v>
      </c>
      <c r="K56" s="268">
        <v>1932.94441542</v>
      </c>
      <c r="L56" s="268">
        <v>2147.6240670799998</v>
      </c>
    </row>
    <row r="57" spans="1:12">
      <c r="A57" s="71" t="s">
        <v>180</v>
      </c>
      <c r="B57" s="268">
        <v>288.25073068736634</v>
      </c>
      <c r="C57" s="268">
        <v>276.49792343473632</v>
      </c>
      <c r="D57" s="268">
        <v>244.55780077823539</v>
      </c>
      <c r="E57" s="268">
        <v>244.62990379489506</v>
      </c>
      <c r="F57" s="268">
        <v>268.82389642966251</v>
      </c>
      <c r="G57" s="268"/>
      <c r="H57" s="382">
        <v>288.25073068736634</v>
      </c>
      <c r="I57" s="382">
        <v>276.49792343473632</v>
      </c>
      <c r="J57" s="382">
        <v>244.55780077823539</v>
      </c>
      <c r="K57" s="268">
        <v>244.62990379489506</v>
      </c>
      <c r="L57" s="268">
        <v>268.82389642966251</v>
      </c>
    </row>
    <row r="58" spans="1:12">
      <c r="A58" s="71" t="s">
        <v>181</v>
      </c>
      <c r="B58" s="268">
        <v>142.09331869625927</v>
      </c>
      <c r="C58" s="268">
        <v>115.53564759297065</v>
      </c>
      <c r="D58" s="268">
        <v>110.71267964066382</v>
      </c>
      <c r="E58" s="268">
        <v>105.80751823203167</v>
      </c>
      <c r="F58" s="268">
        <v>105.63104426544508</v>
      </c>
      <c r="G58" s="268"/>
      <c r="H58" s="382">
        <v>142.09331869625927</v>
      </c>
      <c r="I58" s="382">
        <v>115.53564759297065</v>
      </c>
      <c r="J58" s="382">
        <v>110.71267964066382</v>
      </c>
      <c r="K58" s="268">
        <v>105.80751823203167</v>
      </c>
      <c r="L58" s="268">
        <v>105.63104426544508</v>
      </c>
    </row>
    <row r="59" spans="1:12">
      <c r="B59" s="377"/>
      <c r="C59" s="377"/>
      <c r="D59" s="377"/>
      <c r="E59" s="377"/>
    </row>
    <row r="60" spans="1:12" ht="15">
      <c r="A60" s="368" t="s">
        <v>146</v>
      </c>
      <c r="B60" s="458" t="s">
        <v>4</v>
      </c>
      <c r="C60" s="458" t="s">
        <v>5</v>
      </c>
      <c r="D60" s="458" t="s">
        <v>6</v>
      </c>
      <c r="E60" s="369" t="s">
        <v>3</v>
      </c>
      <c r="F60" s="369" t="s">
        <v>18</v>
      </c>
      <c r="H60" s="458" t="s">
        <v>0</v>
      </c>
      <c r="I60" s="458" t="s">
        <v>1</v>
      </c>
      <c r="J60" s="458" t="s">
        <v>2</v>
      </c>
      <c r="K60" s="369" t="s">
        <v>3</v>
      </c>
      <c r="L60" s="369" t="s">
        <v>41</v>
      </c>
    </row>
    <row r="61" spans="1:12">
      <c r="A61" s="71" t="s">
        <v>36</v>
      </c>
      <c r="B61" s="382">
        <v>33.057365140000044</v>
      </c>
      <c r="C61" s="382">
        <v>32.923655879999991</v>
      </c>
      <c r="D61" s="382">
        <v>30.314421379999999</v>
      </c>
      <c r="E61" s="268">
        <v>25.199539259999995</v>
      </c>
      <c r="F61" s="268">
        <v>29.253700909999989</v>
      </c>
      <c r="G61" s="268"/>
      <c r="H61" s="382">
        <v>121.49498166000002</v>
      </c>
      <c r="I61" s="382">
        <v>88.437616519999978</v>
      </c>
      <c r="J61" s="382">
        <v>55.513960639999993</v>
      </c>
      <c r="K61" s="268">
        <v>25.199539259999995</v>
      </c>
      <c r="L61" s="268">
        <v>55.524488519999991</v>
      </c>
    </row>
    <row r="62" spans="1:12">
      <c r="A62" s="71" t="s">
        <v>171</v>
      </c>
      <c r="B62" s="382">
        <v>5.0964420799999983</v>
      </c>
      <c r="C62" s="382">
        <v>4.7406823899999972</v>
      </c>
      <c r="D62" s="382">
        <v>4.6436390700000025</v>
      </c>
      <c r="E62" s="268">
        <v>4.6829337200000003</v>
      </c>
      <c r="F62" s="382">
        <v>4.1153980800000092</v>
      </c>
      <c r="G62" s="268"/>
      <c r="H62" s="382">
        <v>19.163697259999999</v>
      </c>
      <c r="I62" s="382">
        <v>14.06725518</v>
      </c>
      <c r="J62" s="382">
        <v>9.3265727900000019</v>
      </c>
      <c r="K62" s="268">
        <v>4.6829337200000003</v>
      </c>
      <c r="L62" s="268">
        <v>16.471930270000005</v>
      </c>
    </row>
    <row r="63" spans="1:12" ht="15">
      <c r="A63" s="239" t="s">
        <v>172</v>
      </c>
      <c r="B63" s="372">
        <v>40.85610794000003</v>
      </c>
      <c r="C63" s="372">
        <v>39.601032739999994</v>
      </c>
      <c r="D63" s="372">
        <v>38.583402339999999</v>
      </c>
      <c r="E63" s="372">
        <v>33.220651839999995</v>
      </c>
      <c r="F63" s="372">
        <v>37.676863480000002</v>
      </c>
      <c r="G63" s="372"/>
      <c r="H63" s="372">
        <v>152.26119486000002</v>
      </c>
      <c r="I63" s="372">
        <v>111.40508691999999</v>
      </c>
      <c r="J63" s="372">
        <v>71.804054179999994</v>
      </c>
      <c r="K63" s="372">
        <v>33.220651839999995</v>
      </c>
      <c r="L63" s="372">
        <v>83.243635470000001</v>
      </c>
    </row>
    <row r="64" spans="1:12">
      <c r="A64" s="71" t="s">
        <v>173</v>
      </c>
      <c r="B64" s="382">
        <v>-16.773084740000002</v>
      </c>
      <c r="C64" s="382">
        <v>-18.035723670000003</v>
      </c>
      <c r="D64" s="382">
        <v>-15.908117300000002</v>
      </c>
      <c r="E64" s="268">
        <v>-16.002093769999998</v>
      </c>
      <c r="F64" s="268">
        <v>-11.062371719999998</v>
      </c>
      <c r="G64" s="375"/>
      <c r="H64" s="382">
        <v>-66.71901948</v>
      </c>
      <c r="I64" s="382">
        <v>-49.945934740000006</v>
      </c>
      <c r="J64" s="382">
        <v>-31.910211069999999</v>
      </c>
      <c r="K64" s="268">
        <v>-16.002093769999998</v>
      </c>
      <c r="L64" s="268">
        <v>-64.74420099999999</v>
      </c>
    </row>
    <row r="65" spans="1:12">
      <c r="A65" s="71" t="s">
        <v>174</v>
      </c>
      <c r="B65" s="382">
        <v>0</v>
      </c>
      <c r="C65" s="382">
        <v>0</v>
      </c>
      <c r="D65" s="382">
        <v>0</v>
      </c>
      <c r="E65" s="268">
        <v>0</v>
      </c>
      <c r="F65" s="268">
        <v>0</v>
      </c>
      <c r="G65" s="268"/>
      <c r="H65" s="382">
        <v>0</v>
      </c>
      <c r="I65" s="382">
        <v>0</v>
      </c>
      <c r="J65" s="382">
        <v>0</v>
      </c>
      <c r="K65" s="268">
        <v>0</v>
      </c>
      <c r="L65" s="268">
        <v>0</v>
      </c>
    </row>
    <row r="66" spans="1:12" ht="33" customHeight="1">
      <c r="A66" s="551" t="s">
        <v>176</v>
      </c>
      <c r="B66" s="382">
        <v>-6.1889959400000034</v>
      </c>
      <c r="C66" s="382">
        <v>-3.16880081</v>
      </c>
      <c r="D66" s="382">
        <v>-0.57977143999999992</v>
      </c>
      <c r="E66" s="382">
        <v>1.4509880000000211E-2</v>
      </c>
      <c r="F66" s="382">
        <v>-2.5597032000000008</v>
      </c>
      <c r="G66" s="268"/>
      <c r="H66" s="382">
        <v>-9.9230583100000036</v>
      </c>
      <c r="I66" s="382">
        <v>-3.7340623699999997</v>
      </c>
      <c r="J66" s="382">
        <v>-0.56526155999999972</v>
      </c>
      <c r="K66" s="382">
        <v>1.4509880000000211E-2</v>
      </c>
      <c r="L66" s="382">
        <v>2.8817182899999993</v>
      </c>
    </row>
    <row r="67" spans="1:12" ht="15">
      <c r="A67" s="239" t="s">
        <v>177</v>
      </c>
      <c r="B67" s="372">
        <v>18.291291345199912</v>
      </c>
      <c r="C67" s="372">
        <v>34.644367275100159</v>
      </c>
      <c r="D67" s="372">
        <v>40.994791314799961</v>
      </c>
      <c r="E67" s="372">
        <v>33.736408303199994</v>
      </c>
      <c r="F67" s="372">
        <v>33.241026418100056</v>
      </c>
      <c r="G67" s="372"/>
      <c r="H67" s="372">
        <v>127.66685823830002</v>
      </c>
      <c r="I67" s="372">
        <v>109.37556689310011</v>
      </c>
      <c r="J67" s="372">
        <v>74.731199617999962</v>
      </c>
      <c r="K67" s="372">
        <v>33.736408303199994</v>
      </c>
      <c r="L67" s="372">
        <v>88.331723735200015</v>
      </c>
    </row>
    <row r="68" spans="1:12" ht="15">
      <c r="A68" s="239" t="s">
        <v>178</v>
      </c>
      <c r="B68" s="372">
        <v>30.260701785199881</v>
      </c>
      <c r="C68" s="372">
        <v>34.644367275100159</v>
      </c>
      <c r="D68" s="372">
        <v>40.994791314799947</v>
      </c>
      <c r="E68" s="372">
        <v>33.736408303200008</v>
      </c>
      <c r="F68" s="372">
        <v>28.727651156800061</v>
      </c>
      <c r="G68" s="372"/>
      <c r="H68" s="372">
        <v>139.63626867829998</v>
      </c>
      <c r="I68" s="372">
        <v>109.37556689310011</v>
      </c>
      <c r="J68" s="372">
        <v>74.731199617999962</v>
      </c>
      <c r="K68" s="372">
        <v>33.736408303200008</v>
      </c>
      <c r="L68" s="372">
        <v>70.893748945200031</v>
      </c>
    </row>
    <row r="69" spans="1:12" ht="16.5">
      <c r="A69" s="71" t="s">
        <v>676</v>
      </c>
      <c r="B69" s="268">
        <v>1265.0397657999999</v>
      </c>
      <c r="C69" s="268">
        <v>4352.873216349999</v>
      </c>
      <c r="D69" s="268">
        <v>4253.32248755</v>
      </c>
      <c r="E69" s="268">
        <v>4243.4582719900009</v>
      </c>
      <c r="F69" s="268">
        <v>4169.3876822900002</v>
      </c>
      <c r="G69" s="268"/>
      <c r="H69" s="382">
        <v>4464.585690691054</v>
      </c>
      <c r="I69" s="382">
        <v>4352.873216349999</v>
      </c>
      <c r="J69" s="382">
        <v>4253.32248755</v>
      </c>
      <c r="K69" s="268">
        <v>4243.4582719900009</v>
      </c>
      <c r="L69" s="268">
        <v>4169.3876822900002</v>
      </c>
    </row>
    <row r="70" spans="1:12" ht="16.5">
      <c r="A70" s="71" t="s">
        <v>677</v>
      </c>
      <c r="B70" s="268">
        <v>3089.1676842000002</v>
      </c>
      <c r="C70" s="268">
        <v>6242.9609298299993</v>
      </c>
      <c r="D70" s="268">
        <v>5956.0214230900001</v>
      </c>
      <c r="E70" s="268">
        <v>5746.2254722700018</v>
      </c>
      <c r="F70" s="268">
        <v>5742.2939172999986</v>
      </c>
      <c r="G70" s="268"/>
      <c r="H70" s="382">
        <v>6628.0057274499995</v>
      </c>
      <c r="I70" s="382">
        <v>6242.9609298299993</v>
      </c>
      <c r="J70" s="382">
        <v>5956.0214230900001</v>
      </c>
      <c r="K70" s="268">
        <v>5746.2254722700018</v>
      </c>
      <c r="L70" s="268">
        <v>5742.2939172999986</v>
      </c>
    </row>
    <row r="71" spans="1:12">
      <c r="A71" s="71" t="s">
        <v>180</v>
      </c>
      <c r="B71" s="268">
        <v>3501.8828279833742</v>
      </c>
      <c r="C71" s="268">
        <v>3241.3293056868793</v>
      </c>
      <c r="D71" s="268">
        <v>3223.6890440591565</v>
      </c>
      <c r="E71" s="268">
        <v>3170.6234266206602</v>
      </c>
      <c r="F71" s="268">
        <v>3069.2210489699851</v>
      </c>
      <c r="G71" s="268"/>
      <c r="H71" s="382">
        <v>3501.8828279833742</v>
      </c>
      <c r="I71" s="382">
        <v>3241.3293056868793</v>
      </c>
      <c r="J71" s="382">
        <v>3223.6890440591565</v>
      </c>
      <c r="K71" s="268">
        <v>3170.6234266206602</v>
      </c>
      <c r="L71" s="268">
        <v>3069.2210489699851</v>
      </c>
    </row>
    <row r="72" spans="1:12">
      <c r="A72" s="71" t="s">
        <v>181</v>
      </c>
      <c r="B72" s="268">
        <v>746.77506513155799</v>
      </c>
      <c r="C72" s="268">
        <v>732.5460056757355</v>
      </c>
      <c r="D72" s="268">
        <v>708.92602513844156</v>
      </c>
      <c r="E72" s="268">
        <v>668.92826601174693</v>
      </c>
      <c r="F72" s="268">
        <v>641.82576938109355</v>
      </c>
      <c r="G72" s="268"/>
      <c r="H72" s="382">
        <v>746.77506513155799</v>
      </c>
      <c r="I72" s="382">
        <v>732.5460056757355</v>
      </c>
      <c r="J72" s="382">
        <v>708.92602513844156</v>
      </c>
      <c r="K72" s="268">
        <v>668.92826601174693</v>
      </c>
      <c r="L72" s="268">
        <v>641.82576938109355</v>
      </c>
    </row>
    <row r="73" spans="1:12">
      <c r="B73" s="377"/>
      <c r="C73" s="377"/>
      <c r="D73" s="377"/>
      <c r="E73" s="377"/>
    </row>
    <row r="74" spans="1:12" ht="15">
      <c r="A74" s="366" t="s">
        <v>132</v>
      </c>
      <c r="B74" s="459" t="s">
        <v>4</v>
      </c>
      <c r="C74" s="459" t="s">
        <v>5</v>
      </c>
      <c r="D74" s="459" t="s">
        <v>6</v>
      </c>
      <c r="E74" s="367" t="s">
        <v>3</v>
      </c>
      <c r="F74" s="367" t="s">
        <v>18</v>
      </c>
      <c r="H74" s="459" t="s">
        <v>0</v>
      </c>
      <c r="I74" s="459" t="s">
        <v>1</v>
      </c>
      <c r="J74" s="459" t="s">
        <v>2</v>
      </c>
      <c r="K74" s="367" t="s">
        <v>3</v>
      </c>
      <c r="L74" s="367" t="s">
        <v>41</v>
      </c>
    </row>
    <row r="75" spans="1:12">
      <c r="A75" s="71" t="s">
        <v>36</v>
      </c>
      <c r="B75" s="382">
        <v>26.98046100000003</v>
      </c>
      <c r="C75" s="382">
        <v>26.605678039999983</v>
      </c>
      <c r="D75" s="382">
        <v>24.423368539999998</v>
      </c>
      <c r="E75" s="268">
        <v>19.424994829999999</v>
      </c>
      <c r="F75" s="268">
        <v>15.203390009999998</v>
      </c>
      <c r="G75" s="268"/>
      <c r="H75" s="382">
        <v>97.434502410000007</v>
      </c>
      <c r="I75" s="382">
        <v>70.454041409999988</v>
      </c>
      <c r="J75" s="382">
        <v>43.848363369999994</v>
      </c>
      <c r="K75" s="268">
        <v>19.424994829999999</v>
      </c>
      <c r="L75" s="268">
        <v>38.000379049999999</v>
      </c>
    </row>
    <row r="76" spans="1:12">
      <c r="A76" s="71" t="s">
        <v>171</v>
      </c>
      <c r="B76" s="382">
        <v>4.7824251899999943</v>
      </c>
      <c r="C76" s="382">
        <v>4.3036720599999985</v>
      </c>
      <c r="D76" s="382">
        <v>4.4624384400000006</v>
      </c>
      <c r="E76" s="268">
        <v>4.4132230200000002</v>
      </c>
      <c r="F76" s="268">
        <v>3.6585845200000051</v>
      </c>
      <c r="G76" s="268"/>
      <c r="H76" s="382">
        <v>17.961758709999994</v>
      </c>
      <c r="I76" s="382">
        <v>13.17933352</v>
      </c>
      <c r="J76" s="382">
        <v>8.8756614600000017</v>
      </c>
      <c r="K76" s="268">
        <v>4.4132230200000002</v>
      </c>
      <c r="L76" s="268">
        <v>14.715920020000004</v>
      </c>
    </row>
    <row r="77" spans="1:12" ht="15">
      <c r="A77" s="239" t="s">
        <v>172</v>
      </c>
      <c r="B77" s="372">
        <v>34.272270120000051</v>
      </c>
      <c r="C77" s="372">
        <v>33.219083939999976</v>
      </c>
      <c r="D77" s="372">
        <v>32.268058939999996</v>
      </c>
      <c r="E77" s="372">
        <v>27.30655454</v>
      </c>
      <c r="F77" s="372">
        <v>24.302597799999997</v>
      </c>
      <c r="G77" s="372"/>
      <c r="H77" s="372">
        <v>127.06596754000002</v>
      </c>
      <c r="I77" s="372">
        <v>92.793697419999972</v>
      </c>
      <c r="J77" s="372">
        <v>59.574613479999996</v>
      </c>
      <c r="K77" s="372">
        <v>27.30655454</v>
      </c>
      <c r="L77" s="372">
        <v>64.255051519999995</v>
      </c>
    </row>
    <row r="78" spans="1:12">
      <c r="A78" s="71" t="s">
        <v>173</v>
      </c>
      <c r="B78" s="382">
        <v>-12.248824910000003</v>
      </c>
      <c r="C78" s="382">
        <v>-12.846978730000004</v>
      </c>
      <c r="D78" s="382">
        <v>-13.009602250000002</v>
      </c>
      <c r="E78" s="268">
        <v>-12.712638499999999</v>
      </c>
      <c r="F78" s="268">
        <v>-11.497866709999993</v>
      </c>
      <c r="G78" s="268"/>
      <c r="H78" s="382">
        <v>-50.818044390000011</v>
      </c>
      <c r="I78" s="382">
        <v>-38.569219480000001</v>
      </c>
      <c r="J78" s="382">
        <v>-25.722240750000001</v>
      </c>
      <c r="K78" s="268">
        <v>-12.712638499999999</v>
      </c>
      <c r="L78" s="268">
        <v>-50.30565425999999</v>
      </c>
    </row>
    <row r="79" spans="1:12">
      <c r="A79" s="71" t="s">
        <v>174</v>
      </c>
      <c r="B79" s="382">
        <v>0</v>
      </c>
      <c r="C79" s="382">
        <v>0</v>
      </c>
      <c r="D79" s="382">
        <v>0</v>
      </c>
      <c r="E79" s="268">
        <v>0</v>
      </c>
      <c r="F79" s="268">
        <v>0</v>
      </c>
      <c r="G79" s="268"/>
      <c r="H79" s="382">
        <v>0</v>
      </c>
      <c r="I79" s="382">
        <v>0</v>
      </c>
      <c r="J79" s="382">
        <v>0</v>
      </c>
      <c r="K79" s="268">
        <v>0</v>
      </c>
      <c r="L79" s="268">
        <v>0</v>
      </c>
    </row>
    <row r="80" spans="1:12" ht="33" customHeight="1">
      <c r="A80" s="551" t="s">
        <v>176</v>
      </c>
      <c r="B80" s="382">
        <v>-6.1742048700000005</v>
      </c>
      <c r="C80" s="382">
        <v>-3.2855980099999997</v>
      </c>
      <c r="D80" s="382">
        <v>-0.67967382000000021</v>
      </c>
      <c r="E80" s="382">
        <v>1.7811190000000268E-2</v>
      </c>
      <c r="F80" s="382">
        <v>-2.5246593900000014</v>
      </c>
      <c r="G80" s="268"/>
      <c r="H80" s="382">
        <v>-10.121665510000001</v>
      </c>
      <c r="I80" s="382">
        <v>-3.9474606399999996</v>
      </c>
      <c r="J80" s="382">
        <v>-0.6618626299999999</v>
      </c>
      <c r="K80" s="382">
        <v>1.7811190000000268E-2</v>
      </c>
      <c r="L80" s="382">
        <v>2.5772580799999991</v>
      </c>
    </row>
    <row r="81" spans="1:12" ht="15">
      <c r="A81" s="239" t="s">
        <v>177</v>
      </c>
      <c r="B81" s="372">
        <v>13.23716345000004</v>
      </c>
      <c r="C81" s="372">
        <v>16.827656249999968</v>
      </c>
      <c r="D81" s="372">
        <v>18.525264339999993</v>
      </c>
      <c r="E81" s="372">
        <v>14.619179470000002</v>
      </c>
      <c r="F81" s="372">
        <v>9.974087260000001</v>
      </c>
      <c r="G81" s="372"/>
      <c r="H81" s="372">
        <v>63.209263510000007</v>
      </c>
      <c r="I81" s="372">
        <v>49.972100059999967</v>
      </c>
      <c r="J81" s="372">
        <v>33.144443809999991</v>
      </c>
      <c r="K81" s="372">
        <v>14.619179470000002</v>
      </c>
      <c r="L81" s="372">
        <v>16.124234160000004</v>
      </c>
    </row>
    <row r="82" spans="1:12" ht="15">
      <c r="A82" s="239" t="s">
        <v>178</v>
      </c>
      <c r="B82" s="372">
        <v>13.237163450000002</v>
      </c>
      <c r="C82" s="372">
        <v>16.827656249999997</v>
      </c>
      <c r="D82" s="372">
        <v>18.525264339999978</v>
      </c>
      <c r="E82" s="372">
        <v>14.619179470000013</v>
      </c>
      <c r="F82" s="372">
        <v>9.9740872599999975</v>
      </c>
      <c r="G82" s="372"/>
      <c r="H82" s="372">
        <v>63.209263509999992</v>
      </c>
      <c r="I82" s="372">
        <v>49.972100059999988</v>
      </c>
      <c r="J82" s="372">
        <v>33.144443809999991</v>
      </c>
      <c r="K82" s="372">
        <v>14.619179470000013</v>
      </c>
      <c r="L82" s="372">
        <v>16.12423416</v>
      </c>
    </row>
    <row r="83" spans="1:12">
      <c r="A83" s="71" t="s">
        <v>179</v>
      </c>
      <c r="B83" s="268">
        <v>885.21096031000002</v>
      </c>
      <c r="C83" s="268">
        <v>862.92279954000026</v>
      </c>
      <c r="D83" s="268">
        <v>867.03363040000011</v>
      </c>
      <c r="E83" s="268">
        <v>873.87304653000001</v>
      </c>
      <c r="F83" s="268">
        <v>849.83047117000012</v>
      </c>
      <c r="G83" s="268"/>
      <c r="H83" s="382">
        <v>885.21096031000002</v>
      </c>
      <c r="I83" s="382">
        <v>862.92279954000026</v>
      </c>
      <c r="J83" s="382">
        <v>867.03363040000011</v>
      </c>
      <c r="K83" s="268">
        <v>873.87304653000001</v>
      </c>
      <c r="L83" s="268">
        <v>849.83047117000012</v>
      </c>
    </row>
    <row r="84" spans="1:12">
      <c r="A84" s="71" t="s">
        <v>33</v>
      </c>
      <c r="B84" s="268">
        <v>2663.0428952100001</v>
      </c>
      <c r="C84" s="268">
        <v>2506.62894289</v>
      </c>
      <c r="D84" s="268">
        <v>2498.5367923300005</v>
      </c>
      <c r="E84" s="268">
        <v>2361.3621430000007</v>
      </c>
      <c r="F84" s="268">
        <v>2335.1077761499982</v>
      </c>
      <c r="G84" s="268"/>
      <c r="H84" s="382">
        <v>2663.0428952100001</v>
      </c>
      <c r="I84" s="382">
        <v>2506.62894289</v>
      </c>
      <c r="J84" s="382">
        <v>2498.5367923300005</v>
      </c>
      <c r="K84" s="268">
        <v>2361.3621430000007</v>
      </c>
      <c r="L84" s="268">
        <v>2335.1077761499982</v>
      </c>
    </row>
    <row r="85" spans="1:12">
      <c r="A85" s="71" t="s">
        <v>180</v>
      </c>
      <c r="B85" s="268">
        <v>1098.3641339225926</v>
      </c>
      <c r="C85" s="268">
        <v>972.30244781764998</v>
      </c>
      <c r="D85" s="268">
        <v>995.78955825349328</v>
      </c>
      <c r="E85" s="268">
        <v>986.40809029752995</v>
      </c>
      <c r="F85" s="268">
        <v>991.4551196328332</v>
      </c>
      <c r="G85" s="268"/>
      <c r="H85" s="382">
        <v>1098.3641339225926</v>
      </c>
      <c r="I85" s="382">
        <v>972.30244781764998</v>
      </c>
      <c r="J85" s="382">
        <v>995.78955825349328</v>
      </c>
      <c r="K85" s="268">
        <v>986.40809029752995</v>
      </c>
      <c r="L85" s="268">
        <v>991.4551196328332</v>
      </c>
    </row>
    <row r="86" spans="1:12">
      <c r="A86" s="71" t="s">
        <v>181</v>
      </c>
      <c r="B86" s="268">
        <v>213.17685281155636</v>
      </c>
      <c r="C86" s="268">
        <v>203.44591306984034</v>
      </c>
      <c r="D86" s="268">
        <v>189.96234027795649</v>
      </c>
      <c r="E86" s="268">
        <v>165.94753898664391</v>
      </c>
      <c r="F86" s="268">
        <v>150.36576784079875</v>
      </c>
      <c r="G86" s="268"/>
      <c r="H86" s="382">
        <v>213.17685281155636</v>
      </c>
      <c r="I86" s="382">
        <v>203.44591306984034</v>
      </c>
      <c r="J86" s="382">
        <v>189.96234027795649</v>
      </c>
      <c r="K86" s="268">
        <v>165.94753898664391</v>
      </c>
      <c r="L86" s="268">
        <v>150.36576784079875</v>
      </c>
    </row>
    <row r="88" spans="1:12" ht="15">
      <c r="A88" s="368" t="s">
        <v>183</v>
      </c>
      <c r="B88" s="458" t="s">
        <v>4</v>
      </c>
      <c r="C88" s="458" t="s">
        <v>5</v>
      </c>
      <c r="D88" s="458" t="s">
        <v>6</v>
      </c>
      <c r="E88" s="369" t="s">
        <v>3</v>
      </c>
      <c r="F88" s="369" t="s">
        <v>18</v>
      </c>
      <c r="H88" s="458" t="s">
        <v>0</v>
      </c>
      <c r="I88" s="458" t="s">
        <v>1</v>
      </c>
      <c r="J88" s="458" t="s">
        <v>2</v>
      </c>
      <c r="K88" s="369" t="s">
        <v>3</v>
      </c>
      <c r="L88" s="369" t="s">
        <v>41</v>
      </c>
    </row>
    <row r="89" spans="1:12">
      <c r="A89" s="71" t="s">
        <v>36</v>
      </c>
      <c r="B89" s="382">
        <v>12.34279867874322</v>
      </c>
      <c r="C89" s="382">
        <v>13.475853935701341</v>
      </c>
      <c r="D89" s="382">
        <v>16.38847519616057</v>
      </c>
      <c r="E89" s="268">
        <v>21.861366606650122</v>
      </c>
      <c r="F89" s="268">
        <v>20.738696103253574</v>
      </c>
      <c r="G89" s="268"/>
      <c r="H89" s="382">
        <v>64.068494417255252</v>
      </c>
      <c r="I89" s="382">
        <v>51.72569573851203</v>
      </c>
      <c r="J89" s="382">
        <v>38.249841802810693</v>
      </c>
      <c r="K89" s="268">
        <v>21.861366606650122</v>
      </c>
      <c r="L89" s="268">
        <v>108.55912208965039</v>
      </c>
    </row>
    <row r="90" spans="1:12">
      <c r="A90" s="71" t="s">
        <v>171</v>
      </c>
      <c r="B90" s="382">
        <v>1.4598764100000001</v>
      </c>
      <c r="C90" s="382">
        <v>2.5338585300000021</v>
      </c>
      <c r="D90" s="382">
        <v>3.0756684300000003</v>
      </c>
      <c r="E90" s="268">
        <v>3.0226987600000004</v>
      </c>
      <c r="F90" s="382">
        <v>2.9035575400000027</v>
      </c>
      <c r="G90" s="268"/>
      <c r="H90" s="382">
        <v>10.092102130000002</v>
      </c>
      <c r="I90" s="382">
        <v>8.6322257200000028</v>
      </c>
      <c r="J90" s="382">
        <v>6.0983671900000003</v>
      </c>
      <c r="K90" s="268">
        <v>3.0226987600000004</v>
      </c>
      <c r="L90" s="268">
        <v>9.7508907300000001</v>
      </c>
    </row>
    <row r="91" spans="1:12" ht="15">
      <c r="A91" s="239" t="s">
        <v>172</v>
      </c>
      <c r="B91" s="372">
        <v>18.618594228743195</v>
      </c>
      <c r="C91" s="372">
        <v>19.452072565701336</v>
      </c>
      <c r="D91" s="372">
        <v>25.537164706160567</v>
      </c>
      <c r="E91" s="372">
        <v>26.477797946650124</v>
      </c>
      <c r="F91" s="372">
        <v>19.980780513253585</v>
      </c>
      <c r="G91" s="372"/>
      <c r="H91" s="372">
        <v>90.085629447255229</v>
      </c>
      <c r="I91" s="372">
        <v>71.467035218512024</v>
      </c>
      <c r="J91" s="372">
        <v>52.014962652810695</v>
      </c>
      <c r="K91" s="372">
        <v>26.477797946650124</v>
      </c>
      <c r="L91" s="372">
        <v>117.18164883965041</v>
      </c>
    </row>
    <row r="92" spans="1:12">
      <c r="A92" s="71" t="s">
        <v>173</v>
      </c>
      <c r="B92" s="382">
        <v>-17.311147370623001</v>
      </c>
      <c r="C92" s="382">
        <v>-17.490090583205319</v>
      </c>
      <c r="D92" s="382">
        <v>-20.669798110325761</v>
      </c>
      <c r="E92" s="268">
        <v>-24.43003286648824</v>
      </c>
      <c r="F92" s="268">
        <v>-26.730674682394266</v>
      </c>
      <c r="G92" s="268"/>
      <c r="H92" s="382">
        <v>-79.901068930642325</v>
      </c>
      <c r="I92" s="382">
        <v>-62.58992156001932</v>
      </c>
      <c r="J92" s="382">
        <v>-45.099830976814005</v>
      </c>
      <c r="K92" s="268">
        <v>-24.43003286648824</v>
      </c>
      <c r="L92" s="268">
        <v>-92.373018956219653</v>
      </c>
    </row>
    <row r="93" spans="1:12">
      <c r="A93" s="71" t="s">
        <v>174</v>
      </c>
      <c r="B93" s="382">
        <v>0</v>
      </c>
      <c r="C93" s="382">
        <v>0</v>
      </c>
      <c r="D93" s="382">
        <v>0</v>
      </c>
      <c r="E93" s="268">
        <v>0</v>
      </c>
      <c r="F93" s="268">
        <v>-6.3467261003124401E-2</v>
      </c>
      <c r="G93" s="268"/>
      <c r="H93" s="382">
        <v>0</v>
      </c>
      <c r="I93" s="382">
        <v>0</v>
      </c>
      <c r="J93" s="382">
        <v>0</v>
      </c>
      <c r="K93" s="268">
        <v>0</v>
      </c>
      <c r="L93" s="268">
        <v>2.7224557760396052E-2</v>
      </c>
    </row>
    <row r="94" spans="1:12" ht="33" customHeight="1">
      <c r="A94" s="551" t="s">
        <v>176</v>
      </c>
      <c r="B94" s="382">
        <v>-71.288473743645156</v>
      </c>
      <c r="C94" s="382">
        <v>-41.755852090258422</v>
      </c>
      <c r="D94" s="382">
        <v>-37.74870458893627</v>
      </c>
      <c r="E94" s="382">
        <v>-65.113664843240826</v>
      </c>
      <c r="F94" s="382">
        <v>-67.572280709784096</v>
      </c>
      <c r="G94" s="268"/>
      <c r="H94" s="382">
        <v>-215.90669526608067</v>
      </c>
      <c r="I94" s="382">
        <v>-144.61822152243553</v>
      </c>
      <c r="J94" s="382">
        <v>-102.8623694321771</v>
      </c>
      <c r="K94" s="382">
        <v>-65.113664843240826</v>
      </c>
      <c r="L94" s="382">
        <v>-210.74769199079054</v>
      </c>
    </row>
    <row r="95" spans="1:12" ht="15">
      <c r="A95" s="239" t="s">
        <v>177</v>
      </c>
      <c r="B95" s="372">
        <v>-155.32500803811126</v>
      </c>
      <c r="C95" s="372">
        <v>-25.752382011961775</v>
      </c>
      <c r="D95" s="372">
        <v>-19.952808197824865</v>
      </c>
      <c r="E95" s="372">
        <v>-65.813131838698169</v>
      </c>
      <c r="F95" s="372">
        <v>-96.173288782698393</v>
      </c>
      <c r="G95" s="372"/>
      <c r="H95" s="372">
        <v>-266.8433300865961</v>
      </c>
      <c r="I95" s="372">
        <v>-111.51832204848481</v>
      </c>
      <c r="J95" s="372">
        <v>-85.765940036523034</v>
      </c>
      <c r="K95" s="372">
        <v>-65.813131838698169</v>
      </c>
      <c r="L95" s="372">
        <v>-464.75751497642551</v>
      </c>
    </row>
    <row r="96" spans="1:12" ht="15">
      <c r="A96" s="239" t="s">
        <v>178</v>
      </c>
      <c r="B96" s="372">
        <v>-55.72420669082269</v>
      </c>
      <c r="C96" s="372">
        <v>-27.469131619911312</v>
      </c>
      <c r="D96" s="372">
        <v>-24.512600213402042</v>
      </c>
      <c r="E96" s="372">
        <v>-42.228962411486052</v>
      </c>
      <c r="F96" s="372">
        <v>-57.389157561122609</v>
      </c>
      <c r="G96" s="372"/>
      <c r="H96" s="372">
        <v>-149.9349009356221</v>
      </c>
      <c r="I96" s="372">
        <v>-94.210694244799399</v>
      </c>
      <c r="J96" s="372">
        <v>-66.74156262488809</v>
      </c>
      <c r="K96" s="372">
        <v>-42.228962411486052</v>
      </c>
      <c r="L96" s="372">
        <v>-130.15592088232933</v>
      </c>
    </row>
    <row r="97" spans="1:12">
      <c r="A97" s="71" t="s">
        <v>179</v>
      </c>
      <c r="B97" s="268">
        <v>1593.2680521100001</v>
      </c>
      <c r="C97" s="268">
        <v>2087.1444806499999</v>
      </c>
      <c r="D97" s="268">
        <v>2211.6492270499998</v>
      </c>
      <c r="E97" s="268">
        <v>2313.5148625499996</v>
      </c>
      <c r="F97" s="268">
        <v>2362.7016671700007</v>
      </c>
      <c r="G97" s="268"/>
      <c r="H97" s="382">
        <v>1593.2680521100001</v>
      </c>
      <c r="I97" s="382">
        <v>2087.1444806499999</v>
      </c>
      <c r="J97" s="382">
        <v>2211.6492270499998</v>
      </c>
      <c r="K97" s="268">
        <v>2313.5148625499996</v>
      </c>
      <c r="L97" s="268">
        <v>2362.7016671700007</v>
      </c>
    </row>
    <row r="98" spans="1:12">
      <c r="A98" s="71" t="s">
        <v>33</v>
      </c>
      <c r="B98" s="268">
        <v>194.31966865999996</v>
      </c>
      <c r="C98" s="268">
        <v>183.29333016999999</v>
      </c>
      <c r="D98" s="268">
        <v>184.79633182999999</v>
      </c>
      <c r="E98" s="268">
        <v>181.18635165999999</v>
      </c>
      <c r="F98" s="268">
        <v>189.41455183999997</v>
      </c>
      <c r="G98" s="268"/>
      <c r="H98" s="382">
        <v>194.31966865999996</v>
      </c>
      <c r="I98" s="382">
        <v>183.29333016999999</v>
      </c>
      <c r="J98" s="382">
        <v>184.79633182999999</v>
      </c>
      <c r="K98" s="268">
        <v>181.18635165999999</v>
      </c>
      <c r="L98" s="268">
        <v>189.41455183999997</v>
      </c>
    </row>
    <row r="99" spans="1:12" ht="16.5">
      <c r="A99" s="71" t="s">
        <v>540</v>
      </c>
      <c r="B99" s="268">
        <v>2523.2364712300605</v>
      </c>
      <c r="C99" s="268">
        <v>3165.6296316158528</v>
      </c>
      <c r="D99" s="268">
        <v>3176.9235779650944</v>
      </c>
      <c r="E99" s="268">
        <v>3279.9825439446749</v>
      </c>
      <c r="F99" s="268">
        <v>4040.8926494394445</v>
      </c>
      <c r="G99" s="268"/>
      <c r="H99" s="382">
        <v>2523.2364712300605</v>
      </c>
      <c r="I99" s="382">
        <v>3165.6296316158528</v>
      </c>
      <c r="J99" s="382">
        <v>3176.9235779650944</v>
      </c>
      <c r="K99" s="382">
        <v>3279.9825439446749</v>
      </c>
      <c r="L99" s="382">
        <v>4040.8926494394445</v>
      </c>
    </row>
    <row r="100" spans="1:12">
      <c r="A100" s="71" t="s">
        <v>181</v>
      </c>
      <c r="B100" s="268">
        <v>966.23048903398922</v>
      </c>
      <c r="C100" s="268">
        <v>1088.2591458573404</v>
      </c>
      <c r="D100" s="268">
        <v>1096.6208662739157</v>
      </c>
      <c r="E100" s="268">
        <v>1121.319075837484</v>
      </c>
      <c r="F100" s="268">
        <v>1239.4399384498918</v>
      </c>
      <c r="G100" s="268"/>
      <c r="H100" s="382">
        <v>966.23048903398922</v>
      </c>
      <c r="I100" s="382">
        <v>1088.2591458573404</v>
      </c>
      <c r="J100" s="382">
        <v>1096.6208662739157</v>
      </c>
      <c r="K100" s="268">
        <v>1121.319075837484</v>
      </c>
      <c r="L100" s="268">
        <v>1239.4399384498918</v>
      </c>
    </row>
    <row r="102" spans="1:12" ht="15">
      <c r="A102" s="368" t="s">
        <v>78</v>
      </c>
      <c r="B102" s="458" t="s">
        <v>4</v>
      </c>
      <c r="C102" s="458" t="s">
        <v>5</v>
      </c>
      <c r="D102" s="458" t="s">
        <v>6</v>
      </c>
      <c r="E102" s="369" t="s">
        <v>3</v>
      </c>
      <c r="F102" s="369" t="s">
        <v>18</v>
      </c>
      <c r="H102" s="458" t="s">
        <v>0</v>
      </c>
      <c r="I102" s="458" t="s">
        <v>1</v>
      </c>
      <c r="J102" s="458" t="s">
        <v>2</v>
      </c>
      <c r="K102" s="369" t="s">
        <v>3</v>
      </c>
      <c r="L102" s="369" t="s">
        <v>41</v>
      </c>
    </row>
    <row r="103" spans="1:12">
      <c r="A103" s="71" t="s">
        <v>36</v>
      </c>
      <c r="B103" s="382">
        <v>37.515832536208627</v>
      </c>
      <c r="C103" s="382">
        <v>34.72178033546561</v>
      </c>
      <c r="D103" s="382">
        <v>22.390744378267378</v>
      </c>
      <c r="E103" s="268">
        <v>17.542973250527353</v>
      </c>
      <c r="F103" s="268">
        <v>-5.0149308360325842</v>
      </c>
      <c r="G103" s="268"/>
      <c r="H103" s="382">
        <v>112.17133050046897</v>
      </c>
      <c r="I103" s="382">
        <v>74.655497964260334</v>
      </c>
      <c r="J103" s="382">
        <v>39.933717628794732</v>
      </c>
      <c r="K103" s="268">
        <v>17.542973250527353</v>
      </c>
      <c r="L103" s="268">
        <v>11.94289805543688</v>
      </c>
    </row>
    <row r="104" spans="1:12">
      <c r="A104" s="71" t="s">
        <v>171</v>
      </c>
      <c r="B104" s="382">
        <v>-0.42186442857179152</v>
      </c>
      <c r="C104" s="382">
        <v>0.22393822857179063</v>
      </c>
      <c r="D104" s="382">
        <v>0.12882456842022866</v>
      </c>
      <c r="E104" s="268">
        <v>5.8889631579771756E-2</v>
      </c>
      <c r="F104" s="382">
        <v>0.3288496689381431</v>
      </c>
      <c r="G104" s="268"/>
      <c r="H104" s="382">
        <v>-1.0212000000000465E-2</v>
      </c>
      <c r="I104" s="382">
        <v>0.41165242857179102</v>
      </c>
      <c r="J104" s="382">
        <v>0.18771420000000041</v>
      </c>
      <c r="K104" s="268">
        <v>5.8889631579771756E-2</v>
      </c>
      <c r="L104" s="268">
        <v>0.50270217893814362</v>
      </c>
    </row>
    <row r="105" spans="1:12" ht="15">
      <c r="A105" s="239" t="s">
        <v>172</v>
      </c>
      <c r="B105" s="372">
        <v>36.993952842469064</v>
      </c>
      <c r="C105" s="372">
        <v>14.77952151057212</v>
      </c>
      <c r="D105" s="372">
        <v>26.815496616150099</v>
      </c>
      <c r="E105" s="372">
        <v>16.796635017113562</v>
      </c>
      <c r="F105" s="372">
        <v>-12.169053093836933</v>
      </c>
      <c r="G105" s="372"/>
      <c r="H105" s="372">
        <v>95.385605986304853</v>
      </c>
      <c r="I105" s="372">
        <v>58.391653143835782</v>
      </c>
      <c r="J105" s="372">
        <v>43.612131633263665</v>
      </c>
      <c r="K105" s="372">
        <v>16.796635017113562</v>
      </c>
      <c r="L105" s="372">
        <v>160.99328998871147</v>
      </c>
    </row>
    <row r="106" spans="1:12">
      <c r="A106" s="71" t="s">
        <v>173</v>
      </c>
      <c r="B106" s="382">
        <v>-15.361815786064998</v>
      </c>
      <c r="C106" s="382">
        <v>-15.28847724124895</v>
      </c>
      <c r="D106" s="382">
        <v>-23.50616401282689</v>
      </c>
      <c r="E106" s="268">
        <v>-12.533398776797949</v>
      </c>
      <c r="F106" s="268">
        <v>-24.783830814855964</v>
      </c>
      <c r="G106" s="268"/>
      <c r="H106" s="382">
        <v>-66.689855816938788</v>
      </c>
      <c r="I106" s="382">
        <v>-51.328040030873794</v>
      </c>
      <c r="J106" s="382">
        <v>-36.039562789624839</v>
      </c>
      <c r="K106" s="268">
        <v>-12.533398776797949</v>
      </c>
      <c r="L106" s="268">
        <v>-60.678199825901032</v>
      </c>
    </row>
    <row r="107" spans="1:12">
      <c r="A107" s="71" t="s">
        <v>174</v>
      </c>
      <c r="B107" s="382">
        <v>0</v>
      </c>
      <c r="C107" s="382">
        <v>0</v>
      </c>
      <c r="D107" s="382">
        <v>0</v>
      </c>
      <c r="E107" s="268">
        <v>0</v>
      </c>
      <c r="F107" s="268">
        <v>0</v>
      </c>
      <c r="G107" s="268"/>
      <c r="H107" s="382">
        <v>0</v>
      </c>
      <c r="I107" s="382">
        <v>0</v>
      </c>
      <c r="J107" s="382">
        <v>0</v>
      </c>
      <c r="K107" s="268">
        <v>0</v>
      </c>
      <c r="L107" s="268">
        <v>0</v>
      </c>
    </row>
    <row r="108" spans="1:12" ht="33" customHeight="1">
      <c r="A108" s="551" t="s">
        <v>176</v>
      </c>
      <c r="B108" s="382">
        <v>2.8188618499999962</v>
      </c>
      <c r="C108" s="382">
        <v>11.645240050000002</v>
      </c>
      <c r="D108" s="382">
        <v>-2.9532893699999989</v>
      </c>
      <c r="E108" s="382">
        <v>-6.9461027499999997</v>
      </c>
      <c r="F108" s="382">
        <v>-0.96144951999996597</v>
      </c>
      <c r="G108" s="268"/>
      <c r="H108" s="382">
        <v>4.5647097799999967</v>
      </c>
      <c r="I108" s="382">
        <v>1.7458479300000003</v>
      </c>
      <c r="J108" s="382">
        <v>-9.8993921199999999</v>
      </c>
      <c r="K108" s="382">
        <v>-6.9461027499999997</v>
      </c>
      <c r="L108" s="382">
        <v>3.6494814300000304</v>
      </c>
    </row>
    <row r="109" spans="1:12" ht="15">
      <c r="A109" s="239" t="s">
        <v>177</v>
      </c>
      <c r="B109" s="372">
        <v>27.845548127622955</v>
      </c>
      <c r="C109" s="372">
        <v>-5.1342062661693078</v>
      </c>
      <c r="D109" s="372">
        <v>-4.457892121657971</v>
      </c>
      <c r="E109" s="372">
        <v>-6.6756495239764284</v>
      </c>
      <c r="F109" s="372">
        <v>-90.152733131748221</v>
      </c>
      <c r="G109" s="372"/>
      <c r="H109" s="372">
        <v>11.577800215819247</v>
      </c>
      <c r="I109" s="372">
        <v>-16.267747911803706</v>
      </c>
      <c r="J109" s="372">
        <v>-11.1335416456344</v>
      </c>
      <c r="K109" s="372">
        <v>-6.6756495239764284</v>
      </c>
      <c r="L109" s="372">
        <v>59.52979917458768</v>
      </c>
    </row>
    <row r="110" spans="1:12" ht="15">
      <c r="A110" s="239" t="s">
        <v>178</v>
      </c>
      <c r="B110" s="372">
        <v>10.727603441746149</v>
      </c>
      <c r="C110" s="372">
        <v>0.74510443851997521</v>
      </c>
      <c r="D110" s="372">
        <v>-2.7791155109407755</v>
      </c>
      <c r="E110" s="372">
        <v>-6.6460316521759832</v>
      </c>
      <c r="F110" s="372">
        <v>-47.014542257648287</v>
      </c>
      <c r="G110" s="372"/>
      <c r="H110" s="372">
        <v>2.0475607171493655</v>
      </c>
      <c r="I110" s="372">
        <v>-8.6800427245967828</v>
      </c>
      <c r="J110" s="372">
        <v>-9.4251471631167583</v>
      </c>
      <c r="K110" s="372">
        <v>-6.6460316521759832</v>
      </c>
      <c r="L110" s="372">
        <v>-32.316990245312418</v>
      </c>
    </row>
    <row r="111" spans="1:12">
      <c r="A111" s="71" t="s">
        <v>179</v>
      </c>
      <c r="B111" s="268">
        <v>-253.88909193999987</v>
      </c>
      <c r="C111" s="268">
        <v>-267.01789309999998</v>
      </c>
      <c r="D111" s="268">
        <v>-276.30048183999997</v>
      </c>
      <c r="E111" s="268">
        <v>-882.32908241000007</v>
      </c>
      <c r="F111" s="268">
        <v>-851.28022616999988</v>
      </c>
      <c r="G111" s="268"/>
      <c r="H111" s="382">
        <v>-253.88909193999987</v>
      </c>
      <c r="I111" s="382">
        <v>-267.01789309999998</v>
      </c>
      <c r="J111" s="382">
        <v>-276.30048183999997</v>
      </c>
      <c r="K111" s="268">
        <v>-882.32908241000007</v>
      </c>
      <c r="L111" s="268">
        <v>-851.28022616999988</v>
      </c>
    </row>
    <row r="112" spans="1:12">
      <c r="A112" s="71" t="s">
        <v>33</v>
      </c>
      <c r="B112" s="268">
        <v>240.13506955000074</v>
      </c>
      <c r="C112" s="268">
        <v>416.44461769999992</v>
      </c>
      <c r="D112" s="268">
        <v>414.71804759000003</v>
      </c>
      <c r="E112" s="268">
        <v>411.84656633000026</v>
      </c>
      <c r="F112" s="268">
        <v>412.41863871000027</v>
      </c>
      <c r="G112" s="268"/>
      <c r="H112" s="382">
        <v>240.13506955000074</v>
      </c>
      <c r="I112" s="382">
        <v>416.44461769999992</v>
      </c>
      <c r="J112" s="382">
        <v>414.71804759000003</v>
      </c>
      <c r="K112" s="268">
        <v>411.84656633000026</v>
      </c>
      <c r="L112" s="268">
        <v>412.41863871000027</v>
      </c>
    </row>
    <row r="113" spans="1:12">
      <c r="A113" s="71" t="s">
        <v>180</v>
      </c>
      <c r="B113" s="268">
        <v>3750.7895789322747</v>
      </c>
      <c r="C113" s="268">
        <v>3787.0163452915335</v>
      </c>
      <c r="D113" s="268">
        <v>3762.8042483574</v>
      </c>
      <c r="E113" s="268">
        <v>3283.2179710398186</v>
      </c>
      <c r="F113" s="268">
        <v>2754.5429667104836</v>
      </c>
      <c r="G113" s="268"/>
      <c r="H113" s="382">
        <v>3750.7895789322747</v>
      </c>
      <c r="I113" s="382">
        <v>3787.0163452915335</v>
      </c>
      <c r="J113" s="382">
        <v>3762.8042483574</v>
      </c>
      <c r="K113" s="268">
        <v>3283.2179710398186</v>
      </c>
      <c r="L113" s="268">
        <v>2754.5429667104836</v>
      </c>
    </row>
    <row r="114" spans="1:12">
      <c r="A114" s="71" t="s">
        <v>181</v>
      </c>
      <c r="B114" s="268">
        <v>1603.2960565566018</v>
      </c>
      <c r="C114" s="268">
        <v>1216.2194977716854</v>
      </c>
      <c r="D114" s="268">
        <v>1200.267242828882</v>
      </c>
      <c r="E114" s="268">
        <v>901.97703288612263</v>
      </c>
      <c r="F114" s="268">
        <v>824.34354766113768</v>
      </c>
      <c r="G114" s="268"/>
      <c r="H114" s="382">
        <v>1603.2960565566018</v>
      </c>
      <c r="I114" s="382">
        <v>1216.2194977716854</v>
      </c>
      <c r="J114" s="382">
        <v>1200.267242828882</v>
      </c>
      <c r="K114" s="268">
        <v>901.97703288612263</v>
      </c>
      <c r="L114" s="268">
        <v>824.34354766113768</v>
      </c>
    </row>
    <row r="116" spans="1:12" ht="15">
      <c r="A116" s="87" t="s">
        <v>249</v>
      </c>
      <c r="B116" s="87"/>
      <c r="C116" s="87"/>
      <c r="D116" s="87"/>
      <c r="E116" s="87"/>
      <c r="F116" s="103"/>
      <c r="G116" s="103"/>
      <c r="H116" s="440"/>
      <c r="I116" s="440"/>
      <c r="J116" s="440"/>
      <c r="K116" s="103"/>
      <c r="L116" s="103"/>
    </row>
    <row r="117" spans="1:12">
      <c r="A117" s="467" t="s">
        <v>541</v>
      </c>
      <c r="B117" s="467"/>
      <c r="C117" s="467"/>
      <c r="D117" s="467"/>
      <c r="E117" s="467"/>
      <c r="F117" s="467"/>
      <c r="G117" s="467"/>
      <c r="H117" s="467"/>
      <c r="I117" s="467"/>
      <c r="J117" s="467"/>
      <c r="K117" s="467"/>
      <c r="L117" s="467"/>
    </row>
    <row r="118" spans="1:12">
      <c r="A118" s="467" t="s">
        <v>675</v>
      </c>
    </row>
  </sheetData>
  <pageMargins left="0.7" right="0.7" top="0.75" bottom="0.75" header="0.3" footer="0.3"/>
  <pageSetup paperSize="9" scale="44" orientation="portrait" r:id="rId1"/>
  <rowBreaks count="1" manualBreakCount="1">
    <brk id="59" max="17"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rgb="FF0070C0"/>
    <pageSetUpPr fitToPage="1"/>
  </sheetPr>
  <dimension ref="A2:R63"/>
  <sheetViews>
    <sheetView view="pageBreakPreview" zoomScaleNormal="100" zoomScaleSheetLayoutView="100" workbookViewId="0"/>
  </sheetViews>
  <sheetFormatPr defaultColWidth="7.85546875" defaultRowHeight="14.25"/>
  <cols>
    <col min="1" max="1" width="31.5703125" style="103" customWidth="1" collapsed="1"/>
    <col min="2" max="2" width="14.28515625" style="103" bestFit="1" customWidth="1"/>
    <col min="3" max="4" width="9.85546875" style="103" bestFit="1" customWidth="1"/>
    <col min="5" max="5" width="10" style="103" bestFit="1" customWidth="1"/>
    <col min="6" max="6" width="10.7109375" style="103" bestFit="1" customWidth="1"/>
    <col min="7" max="14" width="11.140625" style="103" customWidth="1"/>
    <col min="15" max="16384" width="7.85546875" style="103"/>
  </cols>
  <sheetData>
    <row r="2" spans="1:14">
      <c r="B2" s="439"/>
      <c r="C2" s="439"/>
      <c r="D2" s="439"/>
      <c r="E2" s="439"/>
      <c r="F2" s="439"/>
      <c r="G2" s="438"/>
      <c r="H2" s="439"/>
      <c r="I2" s="438"/>
      <c r="J2" s="438"/>
      <c r="K2" s="119"/>
      <c r="L2" s="119"/>
      <c r="M2" s="119"/>
    </row>
    <row r="3" spans="1:14">
      <c r="B3" s="440"/>
      <c r="C3" s="440"/>
      <c r="D3" s="494"/>
      <c r="E3" s="440"/>
      <c r="F3" s="440"/>
      <c r="G3" s="440"/>
      <c r="H3" s="440"/>
      <c r="I3" s="440"/>
      <c r="J3" s="440"/>
    </row>
    <row r="4" spans="1:14" ht="15">
      <c r="A4" s="12" t="s">
        <v>334</v>
      </c>
      <c r="B4" s="8" t="s">
        <v>4</v>
      </c>
      <c r="C4" s="8" t="s">
        <v>5</v>
      </c>
      <c r="D4" s="8" t="s">
        <v>6</v>
      </c>
      <c r="E4" s="8" t="s">
        <v>3</v>
      </c>
      <c r="F4" s="8" t="s">
        <v>18</v>
      </c>
      <c r="G4" s="8" t="s">
        <v>19</v>
      </c>
      <c r="H4" s="8" t="s">
        <v>20</v>
      </c>
      <c r="I4" s="8" t="s">
        <v>21</v>
      </c>
      <c r="J4" s="8" t="s">
        <v>58</v>
      </c>
      <c r="K4" s="8" t="s">
        <v>59</v>
      </c>
      <c r="L4" s="8" t="s">
        <v>60</v>
      </c>
      <c r="M4" s="8" t="s">
        <v>61</v>
      </c>
      <c r="N4" s="8" t="s">
        <v>62</v>
      </c>
    </row>
    <row r="5" spans="1:14" ht="28.5">
      <c r="A5" s="140" t="s">
        <v>542</v>
      </c>
      <c r="B5" s="436">
        <v>2.3702377830230801E-2</v>
      </c>
      <c r="C5" s="436">
        <v>2.3606393283459204E-2</v>
      </c>
      <c r="D5" s="436">
        <v>2.1639990251310425E-2</v>
      </c>
      <c r="E5" s="141">
        <v>2.0221111224627678E-2</v>
      </c>
      <c r="F5" s="141">
        <v>1.8092342273536038E-2</v>
      </c>
      <c r="G5" s="141">
        <v>1.5780978204626501E-2</v>
      </c>
      <c r="H5" s="141">
        <v>1.4397555388486208E-2</v>
      </c>
      <c r="I5" s="141">
        <v>1.3718151722579805E-2</v>
      </c>
      <c r="J5" s="141">
        <v>1.6270303897576117E-2</v>
      </c>
      <c r="K5" s="141">
        <v>1.7532869897907189E-2</v>
      </c>
      <c r="L5" s="141">
        <v>2.0753568890194196E-2</v>
      </c>
      <c r="M5" s="141">
        <v>2.2451997456057887E-2</v>
      </c>
      <c r="N5" s="141">
        <v>2.2190633840357313E-2</v>
      </c>
    </row>
    <row r="6" spans="1:14">
      <c r="A6" s="140" t="s">
        <v>196</v>
      </c>
      <c r="B6" s="436">
        <v>0.35512595281837012</v>
      </c>
      <c r="C6" s="436">
        <v>0.37738326803831862</v>
      </c>
      <c r="D6" s="436">
        <v>0.42199269938601192</v>
      </c>
      <c r="E6" s="141">
        <v>0.43324048971761653</v>
      </c>
      <c r="F6" s="141">
        <v>0.49590344193050589</v>
      </c>
      <c r="G6" s="141">
        <v>0.51702342057927764</v>
      </c>
      <c r="H6" s="141">
        <v>0.58533786840656499</v>
      </c>
      <c r="I6" s="141">
        <v>0.59453050944985431</v>
      </c>
      <c r="J6" s="141">
        <v>0.89814081240424781</v>
      </c>
      <c r="K6" s="141">
        <v>0.54952234004136435</v>
      </c>
      <c r="L6" s="141">
        <v>0.5536445979123833</v>
      </c>
      <c r="M6" s="141">
        <v>0.83583340145508056</v>
      </c>
      <c r="N6" s="141">
        <v>0.77292066846963992</v>
      </c>
    </row>
    <row r="7" spans="1:14" ht="16.5">
      <c r="A7" s="555" t="s">
        <v>543</v>
      </c>
      <c r="B7" s="436">
        <v>-9.6064185259804209E-3</v>
      </c>
      <c r="C7" s="436">
        <v>-7.5212740021941603E-3</v>
      </c>
      <c r="D7" s="436">
        <v>-7.4442349294888367E-3</v>
      </c>
      <c r="E7" s="141">
        <v>-7.6767734068113021E-3</v>
      </c>
      <c r="F7" s="141">
        <v>-8.6738821947841705E-3</v>
      </c>
      <c r="G7" s="141">
        <v>-6.8931781923830737E-3</v>
      </c>
      <c r="H7" s="141">
        <v>-1.0011837532565879E-2</v>
      </c>
      <c r="I7" s="141">
        <v>-4.9226554303561819E-3</v>
      </c>
      <c r="J7" s="141">
        <v>-1.4146999880805741E-2</v>
      </c>
      <c r="K7" s="141">
        <v>-9.2923957204384487E-3</v>
      </c>
      <c r="L7" s="141">
        <v>-1.0704775861658616E-2</v>
      </c>
      <c r="M7" s="141">
        <v>-7.9246932193832546E-3</v>
      </c>
      <c r="N7" s="141">
        <v>-2.5043657295925465E-2</v>
      </c>
    </row>
    <row r="8" spans="1:14">
      <c r="A8" s="555" t="s">
        <v>335</v>
      </c>
      <c r="B8" s="436">
        <v>7.606539837216432E-2</v>
      </c>
      <c r="C8" s="436">
        <v>0.12211953619699945</v>
      </c>
      <c r="D8" s="436">
        <v>0.12831828964369649</v>
      </c>
      <c r="E8" s="141">
        <v>7.6444946764281971E-2</v>
      </c>
      <c r="F8" s="141">
        <v>4.139822712362249E-2</v>
      </c>
      <c r="G8" s="141">
        <v>4.9321185390743497E-2</v>
      </c>
      <c r="H8" s="141">
        <v>8.1656072563158391E-2</v>
      </c>
      <c r="I8" s="141">
        <v>8.8290837581309664E-2</v>
      </c>
      <c r="J8" s="141">
        <v>-0.2823195820533535</v>
      </c>
      <c r="K8" s="141">
        <v>-0.11630612538346857</v>
      </c>
      <c r="L8" s="141">
        <v>-1.2593376238955463</v>
      </c>
      <c r="M8" s="141">
        <v>-0.14882324324235185</v>
      </c>
      <c r="N8" s="141">
        <v>-1.5231772842678567E-2</v>
      </c>
    </row>
    <row r="9" spans="1:14" ht="16.5">
      <c r="A9" s="555" t="s">
        <v>544</v>
      </c>
      <c r="B9" s="436">
        <v>0.1434819392985171</v>
      </c>
      <c r="C9" s="436">
        <v>0.12601367847327047</v>
      </c>
      <c r="D9" s="436">
        <v>0.13184935029534509</v>
      </c>
      <c r="E9" s="436">
        <v>0.11136439055763209</v>
      </c>
      <c r="F9" s="436">
        <v>7.1159057837322723E-2</v>
      </c>
      <c r="G9" s="436">
        <v>6.6212514236713205E-2</v>
      </c>
      <c r="H9" s="436">
        <v>4.9925460100295652E-2</v>
      </c>
      <c r="I9" s="436">
        <v>9.4208253691262872E-2</v>
      </c>
      <c r="J9" s="436">
        <v>2.4074498642603265E-2</v>
      </c>
      <c r="K9" s="436">
        <v>5.8479170063618455E-2</v>
      </c>
      <c r="L9" s="436">
        <v>6.6706578367040609E-2</v>
      </c>
      <c r="M9" s="436">
        <v>6.2418559605490975E-2</v>
      </c>
      <c r="N9" s="436"/>
    </row>
    <row r="10" spans="1:14" ht="16.5">
      <c r="A10" s="555" t="s">
        <v>545</v>
      </c>
      <c r="B10" s="589">
        <v>9.1807016836452593E-2</v>
      </c>
      <c r="C10" s="589">
        <v>8.0227175081268282E-2</v>
      </c>
      <c r="D10" s="589">
        <v>8.2880555347942614E-2</v>
      </c>
      <c r="E10" s="589">
        <v>6.8931818850119078E-2</v>
      </c>
      <c r="F10" s="589">
        <v>4.3513884367895606E-2</v>
      </c>
      <c r="G10" s="589">
        <v>4.01465578116963E-2</v>
      </c>
      <c r="H10" s="589">
        <v>3.0000275886861348E-2</v>
      </c>
      <c r="I10" s="589">
        <v>5.6040424595133767E-2</v>
      </c>
      <c r="J10" s="589">
        <v>1.4914585144586301E-2</v>
      </c>
      <c r="K10" s="589">
        <v>4.3679766535779464E-2</v>
      </c>
      <c r="L10" s="589">
        <v>6.7271197689165535E-2</v>
      </c>
      <c r="M10" s="589">
        <v>6.9910141692004435E-2</v>
      </c>
      <c r="N10" s="141"/>
    </row>
    <row r="11" spans="1:14">
      <c r="B11" s="568"/>
      <c r="C11" s="568"/>
      <c r="D11" s="440"/>
    </row>
    <row r="12" spans="1:14" ht="15">
      <c r="A12" s="12" t="s">
        <v>336</v>
      </c>
      <c r="B12" s="459" t="s">
        <v>0</v>
      </c>
      <c r="C12" s="459" t="s">
        <v>1</v>
      </c>
      <c r="D12" s="459" t="s">
        <v>2</v>
      </c>
      <c r="E12" s="8" t="s">
        <v>3</v>
      </c>
      <c r="F12" s="8" t="s">
        <v>41</v>
      </c>
      <c r="G12" s="8" t="s">
        <v>42</v>
      </c>
      <c r="H12" s="8" t="s">
        <v>43</v>
      </c>
      <c r="I12" s="8" t="s">
        <v>21</v>
      </c>
      <c r="J12" s="8" t="s">
        <v>191</v>
      </c>
      <c r="K12" s="8" t="s">
        <v>192</v>
      </c>
      <c r="L12" s="8" t="s">
        <v>193</v>
      </c>
      <c r="M12" s="8" t="s">
        <v>61</v>
      </c>
      <c r="N12" s="8" t="s">
        <v>194</v>
      </c>
    </row>
    <row r="13" spans="1:14" ht="28.5">
      <c r="A13" s="140" t="s">
        <v>542</v>
      </c>
      <c r="B13" s="141">
        <v>2.1802647568895019E-2</v>
      </c>
      <c r="C13" s="141">
        <v>2.1255712929531816E-2</v>
      </c>
      <c r="D13" s="436">
        <v>2.0674237196378151E-2</v>
      </c>
      <c r="E13" s="141">
        <v>2.0221111224627678E-2</v>
      </c>
      <c r="F13" s="141">
        <v>1.5509536533199478E-2</v>
      </c>
      <c r="G13" s="141">
        <v>1.4545427357487387E-2</v>
      </c>
      <c r="H13" s="141">
        <v>1.3950944874821533E-2</v>
      </c>
      <c r="I13" s="141">
        <v>1.3718151722579805E-2</v>
      </c>
      <c r="J13" s="141">
        <v>1.9190154733279792E-2</v>
      </c>
      <c r="K13" s="141">
        <v>2.0090949927555658E-2</v>
      </c>
      <c r="L13" s="141">
        <v>2.1740849243293163E-2</v>
      </c>
      <c r="M13" s="141">
        <v>2.2451997456057887E-2</v>
      </c>
      <c r="N13" s="141">
        <v>2.2881998074948035E-2</v>
      </c>
    </row>
    <row r="14" spans="1:14">
      <c r="A14" s="140" t="s">
        <v>546</v>
      </c>
      <c r="B14" s="141">
        <v>0.39507128203021558</v>
      </c>
      <c r="C14" s="141">
        <v>0.40944704722934583</v>
      </c>
      <c r="D14" s="436">
        <v>0.42747035026318247</v>
      </c>
      <c r="E14" s="141">
        <v>0.43324048971761653</v>
      </c>
      <c r="F14" s="141">
        <v>0.54453680978621644</v>
      </c>
      <c r="G14" s="141">
        <v>0.56438141863953351</v>
      </c>
      <c r="H14" s="141">
        <v>0.5898887924046905</v>
      </c>
      <c r="I14" s="141">
        <v>0.59453050944985431</v>
      </c>
      <c r="J14" s="141">
        <v>0.70621818865816099</v>
      </c>
      <c r="K14" s="141">
        <v>0.65124094269691968</v>
      </c>
      <c r="L14" s="141">
        <v>0.69594485271763606</v>
      </c>
      <c r="M14" s="141">
        <v>0.83583340145508056</v>
      </c>
      <c r="N14" s="141">
        <v>0.60597875701129023</v>
      </c>
    </row>
    <row r="15" spans="1:14" ht="16.5">
      <c r="A15" s="555" t="s">
        <v>543</v>
      </c>
      <c r="B15" s="436">
        <v>-8.231129089757528E-3</v>
      </c>
      <c r="C15" s="141">
        <v>-7.4954425027111901E-3</v>
      </c>
      <c r="D15" s="436">
        <v>-7.5768462075265211E-3</v>
      </c>
      <c r="E15" s="141">
        <v>-7.7737629144540429E-3</v>
      </c>
      <c r="F15" s="141">
        <v>-7.7069532233961825E-3</v>
      </c>
      <c r="G15" s="141">
        <v>-7.3844173886631597E-3</v>
      </c>
      <c r="H15" s="141">
        <v>-7.4553344051558786E-3</v>
      </c>
      <c r="I15" s="141">
        <v>-4.7621503136050366E-3</v>
      </c>
      <c r="J15" s="141">
        <v>-1.0362290403300499E-2</v>
      </c>
      <c r="K15" s="141">
        <v>-9.3685092957170729E-3</v>
      </c>
      <c r="L15" s="141">
        <v>-9.4053244840239057E-3</v>
      </c>
      <c r="M15" s="141">
        <v>-7.8859010243357338E-3</v>
      </c>
      <c r="N15" s="141">
        <v>-2.540448484836617E-2</v>
      </c>
    </row>
    <row r="16" spans="1:14">
      <c r="A16" s="555" t="s">
        <v>335</v>
      </c>
      <c r="B16" s="141">
        <v>0.10009624531624908</v>
      </c>
      <c r="C16" s="141">
        <v>0.1089060955453547</v>
      </c>
      <c r="D16" s="436">
        <v>0.10217376436546262</v>
      </c>
      <c r="E16" s="141">
        <v>7.6444946764281971E-2</v>
      </c>
      <c r="F16" s="141">
        <v>6.4990172300192967E-2</v>
      </c>
      <c r="G16" s="141">
        <v>7.3016789767124876E-2</v>
      </c>
      <c r="H16" s="141">
        <v>8.4948419231796801E-2</v>
      </c>
      <c r="I16" s="141">
        <v>8.8290837581309664E-2</v>
      </c>
      <c r="J16" s="141">
        <v>-0.43754602015629218</v>
      </c>
      <c r="K16" s="141">
        <v>-0.48229384887673221</v>
      </c>
      <c r="L16" s="141">
        <v>-0.70072765171382367</v>
      </c>
      <c r="M16" s="141">
        <v>-0.14882324324235185</v>
      </c>
      <c r="N16" s="141">
        <v>1.325213189522592E-2</v>
      </c>
    </row>
    <row r="17" spans="1:14" ht="16.5">
      <c r="A17" s="555" t="s">
        <v>544</v>
      </c>
      <c r="B17" s="141">
        <v>0.12905319141826957</v>
      </c>
      <c r="C17" s="141">
        <v>0.12447887733711217</v>
      </c>
      <c r="D17" s="141">
        <v>0.12166348096072122</v>
      </c>
      <c r="E17" s="141">
        <v>0.11136439055763209</v>
      </c>
      <c r="F17" s="141">
        <v>7.0335139796031038E-2</v>
      </c>
      <c r="G17" s="141">
        <v>7.0070823709642016E-2</v>
      </c>
      <c r="H17" s="141">
        <v>7.1947931776013552E-2</v>
      </c>
      <c r="I17" s="141">
        <v>9.4208253691262872E-2</v>
      </c>
      <c r="J17" s="141">
        <v>5.3195162935082224E-2</v>
      </c>
      <c r="K17" s="141">
        <v>6.093443971948196E-2</v>
      </c>
      <c r="L17" s="141">
        <v>6.7949557435966049E-2</v>
      </c>
      <c r="M17" s="141">
        <v>6.2418559605490975E-2</v>
      </c>
      <c r="N17" s="141"/>
    </row>
    <row r="18" spans="1:14" ht="16.5">
      <c r="A18" s="555" t="s">
        <v>545</v>
      </c>
      <c r="B18" s="589">
        <v>0.32374687421384835</v>
      </c>
      <c r="C18" s="589">
        <v>0.23206388402348191</v>
      </c>
      <c r="D18" s="589">
        <v>0.15182473950474737</v>
      </c>
      <c r="E18" s="589">
        <v>6.8931818850119078E-2</v>
      </c>
      <c r="F18" s="589">
        <v>0.16967973748630769</v>
      </c>
      <c r="G18" s="589">
        <v>0.12618725829369143</v>
      </c>
      <c r="H18" s="589">
        <v>8.6040700481995108E-2</v>
      </c>
      <c r="I18" s="589">
        <v>5.6040424595133767E-2</v>
      </c>
      <c r="J18" s="589">
        <v>0.17064536591437757</v>
      </c>
      <c r="K18" s="589">
        <v>0.152711772434692</v>
      </c>
      <c r="L18" s="589">
        <v>0.13723101887689759</v>
      </c>
      <c r="M18" s="589">
        <v>6.9910141692004435E-2</v>
      </c>
      <c r="N18" s="141"/>
    </row>
    <row r="19" spans="1:14">
      <c r="B19" s="581"/>
      <c r="C19" s="373"/>
      <c r="D19" s="440"/>
    </row>
    <row r="20" spans="1:14" ht="30">
      <c r="A20" s="12" t="s">
        <v>547</v>
      </c>
      <c r="B20" s="8" t="s">
        <v>10</v>
      </c>
      <c r="C20" s="8" t="s">
        <v>11</v>
      </c>
      <c r="D20" s="8" t="s">
        <v>12</v>
      </c>
      <c r="E20" s="8" t="s">
        <v>13</v>
      </c>
      <c r="F20" s="8" t="s">
        <v>48</v>
      </c>
      <c r="G20" s="8" t="s">
        <v>49</v>
      </c>
      <c r="H20" s="8" t="s">
        <v>50</v>
      </c>
      <c r="I20" s="8" t="s">
        <v>51</v>
      </c>
      <c r="J20" s="8" t="s">
        <v>52</v>
      </c>
      <c r="K20" s="8" t="s">
        <v>53</v>
      </c>
      <c r="L20" s="8" t="s">
        <v>54</v>
      </c>
      <c r="M20" s="8" t="s">
        <v>55</v>
      </c>
      <c r="N20" s="8" t="s">
        <v>56</v>
      </c>
    </row>
    <row r="21" spans="1:14" ht="28.5">
      <c r="A21" s="127" t="s">
        <v>548</v>
      </c>
      <c r="B21" s="492">
        <v>6438.433</v>
      </c>
      <c r="C21" s="492">
        <v>6239.5433287599999</v>
      </c>
      <c r="D21" s="492">
        <v>6073.2449999999999</v>
      </c>
      <c r="E21" s="128">
        <v>5859.3329999999996</v>
      </c>
      <c r="F21" s="128">
        <v>5770.2650000000003</v>
      </c>
      <c r="G21" s="128">
        <v>5715.2510000000002</v>
      </c>
      <c r="H21" s="128">
        <v>5671.1744386999999</v>
      </c>
      <c r="I21" s="128">
        <v>5613.3261633499988</v>
      </c>
      <c r="J21" s="128">
        <v>5557.66311503</v>
      </c>
      <c r="K21" s="128">
        <v>6072.9009999999998</v>
      </c>
      <c r="L21" s="128">
        <v>5555.1710000000003</v>
      </c>
      <c r="M21" s="128">
        <v>7433.4920000000002</v>
      </c>
      <c r="N21" s="128">
        <v>7726.183</v>
      </c>
    </row>
    <row r="22" spans="1:14">
      <c r="A22" s="127" t="s">
        <v>549</v>
      </c>
      <c r="B22" s="492">
        <v>2351.6976709999994</v>
      </c>
      <c r="C22" s="492">
        <v>2348.9085669999995</v>
      </c>
      <c r="D22" s="492">
        <v>2348.9085669999995</v>
      </c>
      <c r="E22" s="128">
        <v>2348.9085669999995</v>
      </c>
      <c r="F22" s="128">
        <v>2348.2077839999997</v>
      </c>
      <c r="G22" s="128">
        <v>2347.4112649999997</v>
      </c>
      <c r="H22" s="128">
        <v>2347.4112649999997</v>
      </c>
      <c r="I22" s="128">
        <v>2347.4112649999997</v>
      </c>
      <c r="J22" s="128">
        <v>2347.4112649999997</v>
      </c>
      <c r="K22" s="128">
        <v>2345.9810969999999</v>
      </c>
      <c r="L22" s="128">
        <v>1545.9810970000001</v>
      </c>
      <c r="M22" s="128">
        <v>1545.9810970000001</v>
      </c>
      <c r="N22" s="128">
        <v>1543.6993809999999</v>
      </c>
    </row>
    <row r="23" spans="1:14">
      <c r="A23" s="103" t="s">
        <v>550</v>
      </c>
      <c r="B23" s="522">
        <v>2.7377809143563172</v>
      </c>
      <c r="C23" s="522">
        <v>2.6563585387783215</v>
      </c>
      <c r="D23" s="522">
        <v>2.5855604110451531</v>
      </c>
      <c r="E23" s="170">
        <v>2.4944917321679645</v>
      </c>
      <c r="F23" s="170">
        <v>2.4573059672644373</v>
      </c>
      <c r="G23" s="184">
        <v>2.4347037458730099</v>
      </c>
      <c r="H23" s="184">
        <v>2.4159270781636981</v>
      </c>
      <c r="I23" s="184">
        <v>2.3912836438356275</v>
      </c>
      <c r="J23" s="184">
        <v>2.3675711188299169</v>
      </c>
      <c r="K23" s="184">
        <v>2.5886402101730148</v>
      </c>
      <c r="L23" s="184">
        <v>3.5932981397896095</v>
      </c>
      <c r="M23" s="184">
        <v>4.8082683639695238</v>
      </c>
      <c r="N23" s="184">
        <v>5.0049790102234937</v>
      </c>
    </row>
    <row r="24" spans="1:14">
      <c r="A24" s="169"/>
      <c r="B24" s="592"/>
      <c r="C24" s="560"/>
      <c r="D24" s="560"/>
      <c r="E24" s="560"/>
      <c r="F24" s="560"/>
      <c r="G24" s="560"/>
      <c r="H24" s="560"/>
      <c r="I24" s="560"/>
      <c r="J24" s="560"/>
      <c r="K24" s="560"/>
      <c r="L24" s="560"/>
      <c r="M24" s="168"/>
      <c r="N24" s="168"/>
    </row>
    <row r="25" spans="1:14" ht="15">
      <c r="A25" s="9" t="s">
        <v>551</v>
      </c>
      <c r="B25" s="516"/>
      <c r="C25" s="516"/>
      <c r="D25" s="516"/>
      <c r="E25" s="126"/>
      <c r="F25" s="126"/>
      <c r="G25" s="126"/>
      <c r="H25" s="126"/>
      <c r="I25" s="126"/>
      <c r="J25" s="126"/>
      <c r="K25" s="126"/>
      <c r="L25" s="126"/>
      <c r="M25" s="126"/>
      <c r="N25" s="126"/>
    </row>
    <row r="26" spans="1:14" ht="15">
      <c r="A26" s="105" t="s">
        <v>47</v>
      </c>
      <c r="B26" s="459" t="s">
        <v>10</v>
      </c>
      <c r="C26" s="459" t="s">
        <v>11</v>
      </c>
      <c r="D26" s="459" t="s">
        <v>12</v>
      </c>
      <c r="E26" s="8" t="s">
        <v>13</v>
      </c>
      <c r="F26" s="8" t="s">
        <v>48</v>
      </c>
      <c r="G26" s="8" t="s">
        <v>49</v>
      </c>
      <c r="H26" s="8" t="s">
        <v>50</v>
      </c>
      <c r="I26" s="8" t="s">
        <v>51</v>
      </c>
      <c r="J26" s="8" t="s">
        <v>52</v>
      </c>
      <c r="K26" s="8" t="s">
        <v>53</v>
      </c>
      <c r="L26" s="8" t="s">
        <v>54</v>
      </c>
      <c r="M26" s="8" t="s">
        <v>55</v>
      </c>
      <c r="N26" s="8" t="s">
        <v>56</v>
      </c>
    </row>
    <row r="27" spans="1:14" ht="15">
      <c r="A27" s="110" t="s">
        <v>199</v>
      </c>
      <c r="B27" s="417">
        <v>5000</v>
      </c>
      <c r="C27" s="417">
        <v>5000</v>
      </c>
      <c r="D27" s="417">
        <v>5000</v>
      </c>
      <c r="E27" s="111">
        <v>9000</v>
      </c>
      <c r="F27" s="111">
        <v>13000</v>
      </c>
      <c r="G27" s="111">
        <v>13000</v>
      </c>
      <c r="H27" s="111">
        <v>13000</v>
      </c>
      <c r="I27" s="111">
        <v>13000</v>
      </c>
      <c r="J27" s="111">
        <v>13000</v>
      </c>
      <c r="K27" s="111">
        <v>13000</v>
      </c>
      <c r="L27" s="111">
        <v>12900</v>
      </c>
      <c r="M27" s="111">
        <v>12900</v>
      </c>
      <c r="N27" s="111">
        <v>11900</v>
      </c>
    </row>
    <row r="28" spans="1:14">
      <c r="A28" s="127" t="s">
        <v>552</v>
      </c>
      <c r="B28" s="492">
        <v>0</v>
      </c>
      <c r="C28" s="492">
        <v>0</v>
      </c>
      <c r="D28" s="492">
        <v>0</v>
      </c>
      <c r="E28" s="128">
        <v>0</v>
      </c>
      <c r="F28" s="128">
        <v>0</v>
      </c>
      <c r="G28" s="128">
        <v>0</v>
      </c>
      <c r="H28" s="128">
        <v>0</v>
      </c>
      <c r="I28" s="128">
        <v>0</v>
      </c>
      <c r="J28" s="128">
        <v>0</v>
      </c>
      <c r="K28" s="128">
        <v>0</v>
      </c>
      <c r="L28" s="128">
        <v>0</v>
      </c>
      <c r="M28" s="128">
        <v>0</v>
      </c>
      <c r="N28" s="128">
        <v>0</v>
      </c>
    </row>
    <row r="29" spans="1:14">
      <c r="A29" s="127" t="s">
        <v>125</v>
      </c>
      <c r="B29" s="492">
        <v>5000</v>
      </c>
      <c r="C29" s="492">
        <v>5000</v>
      </c>
      <c r="D29" s="492">
        <v>5000</v>
      </c>
      <c r="E29" s="128">
        <v>9000</v>
      </c>
      <c r="F29" s="128">
        <v>13000</v>
      </c>
      <c r="G29" s="128">
        <v>13000</v>
      </c>
      <c r="H29" s="128">
        <v>13000</v>
      </c>
      <c r="I29" s="128">
        <v>13000</v>
      </c>
      <c r="J29" s="128">
        <v>13000</v>
      </c>
      <c r="K29" s="128">
        <v>13000</v>
      </c>
      <c r="L29" s="128">
        <v>12900</v>
      </c>
      <c r="M29" s="128">
        <v>12900</v>
      </c>
      <c r="N29" s="128">
        <v>11900</v>
      </c>
    </row>
    <row r="30" spans="1:14" ht="15">
      <c r="A30" s="110" t="s">
        <v>200</v>
      </c>
      <c r="B30" s="488">
        <v>7.0000000000000007E-2</v>
      </c>
      <c r="C30" s="488">
        <v>7.0000000000000007E-2</v>
      </c>
      <c r="D30" s="488">
        <v>7.0000000000000007E-2</v>
      </c>
      <c r="E30" s="132">
        <v>0.12</v>
      </c>
      <c r="F30" s="132">
        <v>0.17</v>
      </c>
      <c r="G30" s="132">
        <v>0.17</v>
      </c>
      <c r="H30" s="132">
        <v>0.17</v>
      </c>
      <c r="I30" s="132">
        <v>0.18</v>
      </c>
      <c r="J30" s="132">
        <v>0.18</v>
      </c>
      <c r="K30" s="132">
        <v>0.18</v>
      </c>
      <c r="L30" s="132">
        <v>0.18</v>
      </c>
      <c r="M30" s="132">
        <v>0.18</v>
      </c>
      <c r="N30" s="132">
        <v>0.17</v>
      </c>
    </row>
    <row r="31" spans="1:14">
      <c r="A31" s="127" t="s">
        <v>553</v>
      </c>
      <c r="B31" s="373">
        <v>0.7463656972413083</v>
      </c>
      <c r="C31" s="373">
        <v>0.74141414867176625</v>
      </c>
      <c r="D31" s="373">
        <v>0.74680437837222724</v>
      </c>
      <c r="E31" s="136">
        <v>0.76111366221122811</v>
      </c>
      <c r="F31" s="136">
        <v>0.76333399125456614</v>
      </c>
      <c r="G31" s="136">
        <v>0.77570734628273352</v>
      </c>
      <c r="H31" s="136">
        <v>0.78558860086085847</v>
      </c>
      <c r="I31" s="136">
        <v>0.80654918647545293</v>
      </c>
      <c r="J31" s="136">
        <v>0.7847712902802334</v>
      </c>
      <c r="K31" s="136">
        <v>0.77317416163558927</v>
      </c>
      <c r="L31" s="136">
        <v>0.83274083688684275</v>
      </c>
      <c r="M31" s="136">
        <v>0.90288577097237233</v>
      </c>
      <c r="N31" s="136">
        <v>0.89845214362274683</v>
      </c>
    </row>
    <row r="32" spans="1:14">
      <c r="A32" s="127" t="s">
        <v>554</v>
      </c>
      <c r="B32" s="373">
        <v>1.9149237487913877</v>
      </c>
      <c r="C32" s="373">
        <v>1.8754992121810001</v>
      </c>
      <c r="D32" s="373">
        <v>1.8339932637613232</v>
      </c>
      <c r="E32" s="136">
        <v>1.633</v>
      </c>
      <c r="F32" s="136">
        <v>1.6128948394644482</v>
      </c>
      <c r="G32" s="136">
        <v>1.610179207693631</v>
      </c>
      <c r="H32" s="136">
        <v>1.6279999999999999</v>
      </c>
      <c r="I32" s="136">
        <v>1.6900434293067397</v>
      </c>
      <c r="J32" s="136">
        <v>1.9641728586731029</v>
      </c>
      <c r="K32" s="136">
        <v>1.9359999999999999</v>
      </c>
      <c r="L32" s="136">
        <v>1.6921970514203524</v>
      </c>
      <c r="M32" s="136">
        <v>1.4730000000000001</v>
      </c>
      <c r="N32" s="136">
        <v>1.5032107413893752</v>
      </c>
    </row>
    <row r="33" spans="1:18">
      <c r="A33" s="127" t="s">
        <v>555</v>
      </c>
      <c r="B33" s="136">
        <v>1.3009999999999999</v>
      </c>
      <c r="C33" s="136">
        <v>1.2672265868504575</v>
      </c>
      <c r="D33" s="136">
        <v>1.2784876102247249</v>
      </c>
      <c r="E33" s="136">
        <v>1.228401608338298</v>
      </c>
      <c r="F33" s="136">
        <v>1.2408719132785604</v>
      </c>
      <c r="G33" s="136">
        <v>1.1755629836038866</v>
      </c>
      <c r="H33" s="136">
        <v>1.1579520949743562</v>
      </c>
      <c r="I33" s="136">
        <v>1.1317472384286622</v>
      </c>
      <c r="J33" s="136">
        <v>1.1303009742990491</v>
      </c>
      <c r="K33" s="136">
        <v>1.1747562382384065</v>
      </c>
      <c r="L33" s="136">
        <v>1.1141212010246284</v>
      </c>
      <c r="M33" s="136">
        <v>1.0750256341257725</v>
      </c>
      <c r="N33" s="136">
        <v>1.0943823887221555</v>
      </c>
    </row>
    <row r="34" spans="1:18">
      <c r="B34" s="517"/>
      <c r="C34" s="517"/>
      <c r="D34" s="517"/>
      <c r="E34" s="130"/>
      <c r="F34" s="130"/>
      <c r="G34" s="130"/>
      <c r="H34" s="130"/>
      <c r="I34" s="130"/>
      <c r="J34" s="130"/>
      <c r="K34" s="130"/>
      <c r="L34" s="130"/>
      <c r="M34" s="130"/>
      <c r="N34" s="130"/>
    </row>
    <row r="35" spans="1:18" ht="15">
      <c r="A35" s="9" t="s">
        <v>556</v>
      </c>
      <c r="B35" s="459" t="s">
        <v>10</v>
      </c>
      <c r="C35" s="459" t="s">
        <v>11</v>
      </c>
      <c r="D35" s="459" t="s">
        <v>12</v>
      </c>
      <c r="E35" s="8" t="s">
        <v>13</v>
      </c>
      <c r="F35" s="8" t="s">
        <v>48</v>
      </c>
      <c r="G35" s="8" t="s">
        <v>49</v>
      </c>
      <c r="H35" s="8" t="s">
        <v>50</v>
      </c>
      <c r="I35" s="8" t="s">
        <v>51</v>
      </c>
      <c r="J35" s="8" t="s">
        <v>52</v>
      </c>
      <c r="K35" s="8" t="s">
        <v>53</v>
      </c>
      <c r="L35" s="8" t="s">
        <v>54</v>
      </c>
      <c r="M35" s="8" t="s">
        <v>55</v>
      </c>
      <c r="N35" s="8" t="s">
        <v>56</v>
      </c>
    </row>
    <row r="36" spans="1:18" ht="15">
      <c r="A36" s="110" t="s">
        <v>84</v>
      </c>
      <c r="B36" s="417">
        <v>279</v>
      </c>
      <c r="C36" s="417">
        <v>413</v>
      </c>
      <c r="D36" s="417">
        <v>419</v>
      </c>
      <c r="E36" s="111">
        <v>426</v>
      </c>
      <c r="F36" s="111">
        <v>431</v>
      </c>
      <c r="G36" s="111">
        <v>437</v>
      </c>
      <c r="H36" s="111">
        <v>439</v>
      </c>
      <c r="I36" s="111">
        <v>451</v>
      </c>
      <c r="J36" s="111">
        <v>465</v>
      </c>
      <c r="K36" s="111">
        <v>498</v>
      </c>
      <c r="L36" s="111">
        <v>502</v>
      </c>
      <c r="M36" s="111">
        <v>512</v>
      </c>
      <c r="N36" s="111">
        <v>520</v>
      </c>
      <c r="R36" s="111"/>
    </row>
    <row r="37" spans="1:18" ht="15">
      <c r="A37" s="114" t="s">
        <v>363</v>
      </c>
      <c r="B37" s="417"/>
      <c r="C37" s="417"/>
      <c r="D37" s="417"/>
      <c r="E37" s="111"/>
      <c r="F37" s="111"/>
      <c r="G37" s="111"/>
      <c r="H37" s="111"/>
      <c r="I37" s="111"/>
      <c r="J37" s="111"/>
      <c r="K37" s="111"/>
      <c r="L37" s="111"/>
      <c r="M37" s="111"/>
      <c r="N37" s="111"/>
    </row>
    <row r="38" spans="1:18" ht="15">
      <c r="A38" s="110" t="s">
        <v>133</v>
      </c>
      <c r="B38" s="417">
        <v>265</v>
      </c>
      <c r="C38" s="417">
        <v>267</v>
      </c>
      <c r="D38" s="417">
        <v>273</v>
      </c>
      <c r="E38" s="111">
        <v>280</v>
      </c>
      <c r="F38" s="111">
        <v>284</v>
      </c>
      <c r="G38" s="111">
        <v>285</v>
      </c>
      <c r="H38" s="111">
        <v>287</v>
      </c>
      <c r="I38" s="111">
        <v>299</v>
      </c>
      <c r="J38" s="111">
        <v>313</v>
      </c>
      <c r="K38" s="111">
        <v>313</v>
      </c>
      <c r="L38" s="111">
        <v>318</v>
      </c>
      <c r="M38" s="111">
        <v>328</v>
      </c>
      <c r="N38" s="111">
        <v>336</v>
      </c>
    </row>
    <row r="39" spans="1:18" ht="15">
      <c r="A39" s="110" t="s">
        <v>154</v>
      </c>
      <c r="B39" s="417">
        <v>14</v>
      </c>
      <c r="C39" s="417">
        <v>146</v>
      </c>
      <c r="D39" s="417">
        <v>146</v>
      </c>
      <c r="E39" s="111">
        <v>146</v>
      </c>
      <c r="F39" s="111">
        <v>147</v>
      </c>
      <c r="G39" s="111">
        <v>152</v>
      </c>
      <c r="H39" s="111">
        <v>152</v>
      </c>
      <c r="I39" s="111">
        <v>152</v>
      </c>
      <c r="J39" s="111">
        <v>152</v>
      </c>
      <c r="K39" s="111">
        <v>185</v>
      </c>
      <c r="L39" s="111">
        <v>184</v>
      </c>
      <c r="M39" s="111">
        <v>184</v>
      </c>
      <c r="N39" s="111">
        <v>184</v>
      </c>
    </row>
    <row r="40" spans="1:18">
      <c r="A40" s="112" t="s">
        <v>132</v>
      </c>
      <c r="B40" s="518">
        <v>12</v>
      </c>
      <c r="C40" s="518">
        <v>12</v>
      </c>
      <c r="D40" s="518">
        <v>12</v>
      </c>
      <c r="E40" s="131">
        <v>12</v>
      </c>
      <c r="F40" s="131">
        <v>12</v>
      </c>
      <c r="G40" s="131">
        <v>17</v>
      </c>
      <c r="H40" s="131">
        <v>17</v>
      </c>
      <c r="I40" s="131">
        <v>17</v>
      </c>
      <c r="J40" s="131">
        <v>17</v>
      </c>
      <c r="K40" s="131">
        <v>17</v>
      </c>
      <c r="L40" s="131">
        <v>17</v>
      </c>
      <c r="M40" s="131">
        <v>17</v>
      </c>
      <c r="N40" s="131">
        <v>17</v>
      </c>
    </row>
    <row r="41" spans="1:18">
      <c r="A41" s="112" t="s">
        <v>151</v>
      </c>
      <c r="B41" s="518"/>
      <c r="C41" s="518">
        <v>132</v>
      </c>
      <c r="D41" s="518">
        <v>132</v>
      </c>
      <c r="E41" s="131">
        <v>132</v>
      </c>
      <c r="F41" s="131">
        <v>133</v>
      </c>
      <c r="G41" s="131">
        <v>133</v>
      </c>
      <c r="H41" s="131">
        <v>133</v>
      </c>
      <c r="I41" s="131">
        <v>133</v>
      </c>
      <c r="J41" s="131">
        <v>133</v>
      </c>
      <c r="K41" s="131">
        <v>132</v>
      </c>
      <c r="L41" s="131">
        <v>131</v>
      </c>
      <c r="M41" s="131">
        <v>131</v>
      </c>
      <c r="N41" s="131">
        <v>131</v>
      </c>
    </row>
    <row r="42" spans="1:18">
      <c r="A42" s="112" t="s">
        <v>153</v>
      </c>
      <c r="B42" s="519"/>
      <c r="C42" s="519">
        <v>0</v>
      </c>
      <c r="D42" s="519">
        <v>0</v>
      </c>
      <c r="E42" s="133">
        <v>0</v>
      </c>
      <c r="F42" s="133">
        <v>0</v>
      </c>
      <c r="G42" s="133">
        <v>0</v>
      </c>
      <c r="H42" s="133">
        <v>0</v>
      </c>
      <c r="I42" s="133">
        <v>0</v>
      </c>
      <c r="J42" s="133">
        <v>0</v>
      </c>
      <c r="K42" s="131">
        <v>34</v>
      </c>
      <c r="L42" s="131">
        <v>34</v>
      </c>
      <c r="M42" s="131">
        <v>34</v>
      </c>
      <c r="N42" s="131">
        <v>34</v>
      </c>
    </row>
    <row r="43" spans="1:18">
      <c r="A43" s="112" t="s">
        <v>134</v>
      </c>
      <c r="B43" s="518">
        <v>1</v>
      </c>
      <c r="C43" s="518">
        <v>1</v>
      </c>
      <c r="D43" s="518">
        <v>1</v>
      </c>
      <c r="E43" s="131">
        <v>1</v>
      </c>
      <c r="F43" s="131">
        <v>1</v>
      </c>
      <c r="G43" s="131">
        <v>1</v>
      </c>
      <c r="H43" s="131">
        <v>1</v>
      </c>
      <c r="I43" s="131">
        <v>1</v>
      </c>
      <c r="J43" s="131">
        <v>1</v>
      </c>
      <c r="K43" s="131">
        <v>1</v>
      </c>
      <c r="L43" s="131">
        <v>1</v>
      </c>
      <c r="M43" s="131">
        <v>1</v>
      </c>
      <c r="N43" s="131">
        <v>1</v>
      </c>
    </row>
    <row r="44" spans="1:18">
      <c r="A44" s="237" t="s">
        <v>557</v>
      </c>
      <c r="B44" s="518">
        <v>1</v>
      </c>
      <c r="C44" s="518">
        <v>1</v>
      </c>
      <c r="D44" s="518">
        <v>1</v>
      </c>
      <c r="E44" s="131">
        <v>1</v>
      </c>
      <c r="F44" s="131">
        <v>1</v>
      </c>
      <c r="G44" s="131">
        <v>1</v>
      </c>
      <c r="H44" s="131">
        <v>1</v>
      </c>
      <c r="I44" s="131">
        <v>1</v>
      </c>
      <c r="J44" s="131">
        <v>1</v>
      </c>
      <c r="K44" s="131">
        <v>1</v>
      </c>
      <c r="L44" s="131">
        <v>1</v>
      </c>
      <c r="M44" s="131">
        <v>1</v>
      </c>
      <c r="N44" s="131">
        <v>1</v>
      </c>
    </row>
    <row r="45" spans="1:18">
      <c r="A45" s="130"/>
      <c r="B45" s="437"/>
      <c r="C45" s="437"/>
      <c r="D45" s="437"/>
      <c r="E45" s="241"/>
      <c r="F45" s="241"/>
      <c r="G45" s="241"/>
      <c r="H45" s="241"/>
      <c r="I45" s="241"/>
      <c r="J45" s="241"/>
      <c r="K45" s="241"/>
      <c r="L45" s="241"/>
      <c r="M45" s="241"/>
      <c r="N45" s="241"/>
    </row>
    <row r="46" spans="1:18" ht="15">
      <c r="A46" s="9" t="s">
        <v>558</v>
      </c>
      <c r="B46" s="459" t="s">
        <v>10</v>
      </c>
      <c r="C46" s="459" t="s">
        <v>11</v>
      </c>
      <c r="D46" s="459" t="s">
        <v>12</v>
      </c>
      <c r="E46" s="8" t="s">
        <v>13</v>
      </c>
      <c r="F46" s="8" t="s">
        <v>48</v>
      </c>
      <c r="G46" s="8" t="s">
        <v>49</v>
      </c>
      <c r="H46" s="8" t="s">
        <v>50</v>
      </c>
      <c r="I46" s="8" t="s">
        <v>51</v>
      </c>
      <c r="J46" s="8" t="s">
        <v>52</v>
      </c>
      <c r="K46" s="8" t="s">
        <v>53</v>
      </c>
      <c r="L46" s="8" t="s">
        <v>54</v>
      </c>
      <c r="M46" s="8" t="s">
        <v>55</v>
      </c>
      <c r="N46" s="8" t="s">
        <v>56</v>
      </c>
    </row>
    <row r="47" spans="1:18" ht="15">
      <c r="A47" s="110" t="s">
        <v>84</v>
      </c>
      <c r="B47" s="417">
        <v>6138</v>
      </c>
      <c r="C47" s="417">
        <v>8206</v>
      </c>
      <c r="D47" s="417">
        <v>8228</v>
      </c>
      <c r="E47" s="111">
        <v>8447</v>
      </c>
      <c r="F47" s="111">
        <v>8460</v>
      </c>
      <c r="G47" s="111">
        <v>8486</v>
      </c>
      <c r="H47" s="111">
        <v>8476</v>
      </c>
      <c r="I47" s="111">
        <v>8512</v>
      </c>
      <c r="J47" s="111">
        <v>8529</v>
      </c>
      <c r="K47" s="111">
        <v>9523</v>
      </c>
      <c r="L47" s="111">
        <v>9621</v>
      </c>
      <c r="M47" s="111">
        <v>10515</v>
      </c>
      <c r="N47" s="111">
        <v>10528</v>
      </c>
    </row>
    <row r="48" spans="1:18" ht="15">
      <c r="A48" s="114" t="s">
        <v>363</v>
      </c>
      <c r="B48" s="417"/>
      <c r="C48" s="417"/>
      <c r="D48" s="417"/>
      <c r="E48" s="111"/>
      <c r="F48" s="111"/>
      <c r="G48" s="111"/>
      <c r="H48" s="111"/>
      <c r="I48" s="111"/>
      <c r="J48" s="111"/>
      <c r="K48" s="111"/>
      <c r="L48" s="111"/>
      <c r="M48" s="111"/>
      <c r="N48" s="111"/>
    </row>
    <row r="49" spans="1:14" ht="15">
      <c r="A49" s="110" t="s">
        <v>133</v>
      </c>
      <c r="B49" s="417">
        <v>5678</v>
      </c>
      <c r="C49" s="417">
        <v>5760</v>
      </c>
      <c r="D49" s="417">
        <v>5761</v>
      </c>
      <c r="E49" s="111">
        <v>5958</v>
      </c>
      <c r="F49" s="111">
        <v>5940</v>
      </c>
      <c r="G49" s="111">
        <v>5950</v>
      </c>
      <c r="H49" s="111">
        <v>5923</v>
      </c>
      <c r="I49" s="111">
        <v>5939</v>
      </c>
      <c r="J49" s="111">
        <v>5925</v>
      </c>
      <c r="K49" s="111">
        <v>6538</v>
      </c>
      <c r="L49" s="111">
        <v>6622</v>
      </c>
      <c r="M49" s="111">
        <v>7510</v>
      </c>
      <c r="N49" s="111">
        <v>7503</v>
      </c>
    </row>
    <row r="50" spans="1:14">
      <c r="A50" s="112" t="s">
        <v>559</v>
      </c>
      <c r="B50" s="518">
        <v>5380</v>
      </c>
      <c r="C50" s="518">
        <v>5465</v>
      </c>
      <c r="D50" s="518">
        <v>5461</v>
      </c>
      <c r="E50" s="131">
        <v>5630</v>
      </c>
      <c r="F50" s="131">
        <v>5612</v>
      </c>
      <c r="G50" s="131">
        <v>5614</v>
      </c>
      <c r="H50" s="131">
        <v>5587</v>
      </c>
      <c r="I50" s="131">
        <v>5598</v>
      </c>
      <c r="J50" s="131">
        <v>5576</v>
      </c>
      <c r="K50" s="131">
        <v>6183</v>
      </c>
      <c r="L50" s="131">
        <v>6255</v>
      </c>
      <c r="M50" s="131">
        <v>6319</v>
      </c>
      <c r="N50" s="131">
        <v>6316</v>
      </c>
    </row>
    <row r="51" spans="1:14">
      <c r="A51" s="112" t="s">
        <v>560</v>
      </c>
      <c r="B51" s="518">
        <v>298</v>
      </c>
      <c r="C51" s="518">
        <v>295</v>
      </c>
      <c r="D51" s="518">
        <v>300</v>
      </c>
      <c r="E51" s="131">
        <v>328</v>
      </c>
      <c r="F51" s="131">
        <v>328</v>
      </c>
      <c r="G51" s="131">
        <v>336</v>
      </c>
      <c r="H51" s="131">
        <v>336</v>
      </c>
      <c r="I51" s="131">
        <v>341</v>
      </c>
      <c r="J51" s="131">
        <v>349</v>
      </c>
      <c r="K51" s="131">
        <v>355</v>
      </c>
      <c r="L51" s="131">
        <v>367</v>
      </c>
      <c r="M51" s="131">
        <v>1191</v>
      </c>
      <c r="N51" s="131">
        <v>1187</v>
      </c>
    </row>
    <row r="52" spans="1:14" ht="15">
      <c r="A52" s="110" t="s">
        <v>154</v>
      </c>
      <c r="B52" s="417">
        <v>460</v>
      </c>
      <c r="C52" s="417">
        <v>2446</v>
      </c>
      <c r="D52" s="417">
        <v>2467</v>
      </c>
      <c r="E52" s="111">
        <v>2489</v>
      </c>
      <c r="F52" s="111">
        <v>2520</v>
      </c>
      <c r="G52" s="111">
        <v>2536</v>
      </c>
      <c r="H52" s="111">
        <v>2553</v>
      </c>
      <c r="I52" s="111">
        <v>2573</v>
      </c>
      <c r="J52" s="111">
        <v>2604</v>
      </c>
      <c r="K52" s="111">
        <v>2985</v>
      </c>
      <c r="L52" s="111">
        <v>2999</v>
      </c>
      <c r="M52" s="111">
        <v>3005</v>
      </c>
      <c r="N52" s="111">
        <v>3025</v>
      </c>
    </row>
    <row r="53" spans="1:14">
      <c r="A53" s="112" t="s">
        <v>132</v>
      </c>
      <c r="B53" s="518">
        <v>386</v>
      </c>
      <c r="C53" s="518">
        <v>383</v>
      </c>
      <c r="D53" s="518">
        <v>432</v>
      </c>
      <c r="E53" s="131">
        <v>433</v>
      </c>
      <c r="F53" s="131">
        <v>454</v>
      </c>
      <c r="G53" s="131">
        <v>505</v>
      </c>
      <c r="H53" s="131">
        <v>511</v>
      </c>
      <c r="I53" s="131">
        <v>514</v>
      </c>
      <c r="J53" s="131">
        <v>514</v>
      </c>
      <c r="K53" s="131">
        <v>519</v>
      </c>
      <c r="L53" s="131">
        <v>515</v>
      </c>
      <c r="M53" s="131">
        <v>519</v>
      </c>
      <c r="N53" s="131">
        <v>531</v>
      </c>
    </row>
    <row r="54" spans="1:14">
      <c r="A54" s="112" t="s">
        <v>151</v>
      </c>
      <c r="B54" s="518"/>
      <c r="C54" s="518">
        <v>1989</v>
      </c>
      <c r="D54" s="518">
        <v>1959</v>
      </c>
      <c r="E54" s="131">
        <v>1981</v>
      </c>
      <c r="F54" s="131">
        <v>1990</v>
      </c>
      <c r="G54" s="131">
        <v>1960</v>
      </c>
      <c r="H54" s="131">
        <v>1970</v>
      </c>
      <c r="I54" s="131">
        <v>1986</v>
      </c>
      <c r="J54" s="131">
        <v>2022</v>
      </c>
      <c r="K54" s="131">
        <v>1991</v>
      </c>
      <c r="L54" s="131">
        <v>1995</v>
      </c>
      <c r="M54" s="131">
        <v>1995</v>
      </c>
      <c r="N54" s="131">
        <v>2006</v>
      </c>
    </row>
    <row r="55" spans="1:14">
      <c r="A55" s="112" t="s">
        <v>152</v>
      </c>
      <c r="B55" s="518">
        <v>2</v>
      </c>
      <c r="C55" s="518">
        <v>2</v>
      </c>
      <c r="D55" s="518">
        <v>2</v>
      </c>
      <c r="E55" s="131">
        <v>2</v>
      </c>
      <c r="F55" s="131">
        <v>3</v>
      </c>
      <c r="G55" s="131">
        <v>3</v>
      </c>
      <c r="H55" s="131">
        <v>3</v>
      </c>
      <c r="I55" s="131">
        <v>3</v>
      </c>
      <c r="J55" s="131">
        <v>3</v>
      </c>
      <c r="K55" s="131">
        <v>3</v>
      </c>
      <c r="L55" s="131">
        <v>3</v>
      </c>
      <c r="M55" s="131">
        <v>3</v>
      </c>
      <c r="N55" s="133">
        <v>0</v>
      </c>
    </row>
    <row r="56" spans="1:14">
      <c r="A56" s="112" t="s">
        <v>153</v>
      </c>
      <c r="B56" s="519"/>
      <c r="C56" s="519">
        <v>0</v>
      </c>
      <c r="D56" s="519">
        <v>0</v>
      </c>
      <c r="E56" s="133">
        <v>0</v>
      </c>
      <c r="F56" s="133">
        <v>0</v>
      </c>
      <c r="G56" s="133">
        <v>0</v>
      </c>
      <c r="H56" s="133">
        <v>0</v>
      </c>
      <c r="I56" s="133">
        <v>0</v>
      </c>
      <c r="J56" s="133">
        <v>0</v>
      </c>
      <c r="K56" s="131">
        <v>407</v>
      </c>
      <c r="L56" s="131">
        <v>416</v>
      </c>
      <c r="M56" s="131">
        <v>418</v>
      </c>
      <c r="N56" s="131">
        <v>416</v>
      </c>
    </row>
    <row r="57" spans="1:14">
      <c r="A57" s="112" t="s">
        <v>134</v>
      </c>
      <c r="B57" s="518">
        <v>65</v>
      </c>
      <c r="C57" s="518">
        <v>64</v>
      </c>
      <c r="D57" s="518">
        <v>66</v>
      </c>
      <c r="E57" s="131">
        <v>66</v>
      </c>
      <c r="F57" s="131">
        <v>66</v>
      </c>
      <c r="G57" s="131">
        <v>62</v>
      </c>
      <c r="H57" s="131">
        <v>63</v>
      </c>
      <c r="I57" s="131">
        <v>63</v>
      </c>
      <c r="J57" s="131">
        <v>59</v>
      </c>
      <c r="K57" s="131">
        <v>58</v>
      </c>
      <c r="L57" s="131">
        <v>63</v>
      </c>
      <c r="M57" s="131">
        <v>63</v>
      </c>
      <c r="N57" s="131">
        <v>65</v>
      </c>
    </row>
    <row r="58" spans="1:14">
      <c r="A58" s="237" t="s">
        <v>557</v>
      </c>
      <c r="B58" s="518">
        <v>7</v>
      </c>
      <c r="C58" s="518">
        <v>8</v>
      </c>
      <c r="D58" s="518">
        <v>8</v>
      </c>
      <c r="E58" s="131">
        <v>7</v>
      </c>
      <c r="F58" s="131">
        <v>7</v>
      </c>
      <c r="G58" s="131">
        <v>6</v>
      </c>
      <c r="H58" s="131">
        <v>6</v>
      </c>
      <c r="I58" s="131">
        <v>7</v>
      </c>
      <c r="J58" s="131">
        <v>6</v>
      </c>
      <c r="K58" s="131">
        <v>7</v>
      </c>
      <c r="L58" s="131">
        <v>7</v>
      </c>
      <c r="M58" s="131">
        <v>7</v>
      </c>
      <c r="N58" s="131">
        <v>7</v>
      </c>
    </row>
    <row r="59" spans="1:14">
      <c r="A59" s="355"/>
      <c r="B59" s="520"/>
      <c r="C59" s="520"/>
      <c r="D59" s="520"/>
      <c r="E59" s="166"/>
      <c r="F59" s="166"/>
      <c r="G59" s="166"/>
      <c r="H59" s="166"/>
      <c r="I59" s="166"/>
      <c r="J59" s="166"/>
      <c r="K59" s="166"/>
      <c r="L59" s="166"/>
      <c r="M59" s="166"/>
      <c r="N59" s="166"/>
    </row>
    <row r="60" spans="1:14" ht="15">
      <c r="A60" s="354" t="s">
        <v>249</v>
      </c>
      <c r="B60" s="440"/>
      <c r="C60" s="440"/>
      <c r="D60" s="440"/>
    </row>
    <row r="61" spans="1:14">
      <c r="A61" s="355" t="s">
        <v>561</v>
      </c>
      <c r="B61" s="520"/>
      <c r="C61" s="520"/>
      <c r="D61" s="520"/>
      <c r="E61" s="166"/>
      <c r="F61" s="166"/>
      <c r="G61" s="166"/>
      <c r="H61" s="166"/>
      <c r="I61" s="166"/>
      <c r="J61" s="166"/>
      <c r="K61" s="166"/>
      <c r="L61" s="166"/>
      <c r="M61" s="166"/>
      <c r="N61" s="166"/>
    </row>
    <row r="62" spans="1:14">
      <c r="A62" s="575" t="s">
        <v>562</v>
      </c>
      <c r="B62" s="513"/>
      <c r="C62" s="513"/>
      <c r="D62" s="513"/>
      <c r="E62" s="383"/>
      <c r="F62" s="184"/>
      <c r="G62" s="184"/>
      <c r="H62" s="184"/>
      <c r="I62" s="184"/>
      <c r="J62" s="184"/>
      <c r="K62" s="184"/>
      <c r="L62" s="184"/>
      <c r="M62" s="184"/>
      <c r="N62" s="184"/>
    </row>
    <row r="63" spans="1:14">
      <c r="A63" s="575" t="s">
        <v>563</v>
      </c>
      <c r="B63" s="515"/>
      <c r="C63" s="515"/>
      <c r="D63" s="515"/>
      <c r="E63" s="184"/>
      <c r="F63" s="184"/>
      <c r="G63" s="184"/>
      <c r="H63" s="184"/>
      <c r="I63" s="184"/>
      <c r="J63" s="184"/>
      <c r="K63" s="184"/>
      <c r="L63" s="184"/>
      <c r="M63" s="184"/>
      <c r="N63" s="184"/>
    </row>
  </sheetData>
  <printOptions horizontalCentered="1"/>
  <pageMargins left="0.15748031496062992" right="0.15748031496062992" top="0.27559055118110237" bottom="0.19685039370078741" header="0.51181102362204722" footer="0.19685039370078741"/>
  <pageSetup paperSize="9" scale="58" orientation="landscape" verticalDpi="4" r:id="rId1"/>
  <headerFooter alignWithMargins="0">
    <oddHeader xml:space="preserve">&amp;R&amp;"Arial,Regular"&amp;10&amp;B&amp;I&amp;U&amp;K00FF00   </oddHeader>
    <evenHeader xml:space="preserve">&amp;R&amp;"Arial,Regular"&amp;10&amp;B&amp;I&amp;U&amp;K00FF00   </evenHeader>
    <firstHeader xml:space="preserve">&amp;R&amp;"Arial,Regular"&amp;10&amp;B&amp;I&amp;U&amp;K00FF00   </first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A7C77-17B7-4331-ACD5-0D675546AD3D}">
  <sheetPr codeName="Sheet59">
    <tabColor rgb="FF0070C0"/>
    <pageSetUpPr autoPageBreaks="0" fitToPage="1"/>
  </sheetPr>
  <dimension ref="A1:K63"/>
  <sheetViews>
    <sheetView showGridLines="0" view="pageBreakPreview" zoomScale="85" zoomScaleNormal="100" zoomScaleSheetLayoutView="85" workbookViewId="0"/>
  </sheetViews>
  <sheetFormatPr defaultColWidth="8.7109375" defaultRowHeight="63.75" customHeight="1"/>
  <cols>
    <col min="1" max="1" width="11" style="445" customWidth="1"/>
    <col min="2" max="2" width="30.85546875" style="444" customWidth="1"/>
    <col min="3" max="3" width="164.140625" style="444" customWidth="1"/>
    <col min="4" max="4" width="28" style="445" bestFit="1" customWidth="1"/>
    <col min="5" max="5" width="15.28515625" style="445" customWidth="1"/>
    <col min="6" max="6" width="2.5703125" style="444" customWidth="1"/>
    <col min="7" max="16384" width="8.7109375" style="444"/>
  </cols>
  <sheetData>
    <row r="1" spans="1:9" ht="17.25" customHeight="1">
      <c r="A1" s="442"/>
      <c r="B1" s="443"/>
      <c r="C1" s="612"/>
      <c r="D1" s="613"/>
      <c r="E1" s="613"/>
      <c r="F1" s="612"/>
      <c r="G1" s="612"/>
      <c r="H1" s="612"/>
      <c r="I1" s="612"/>
    </row>
    <row r="2" spans="1:9" ht="22.5" customHeight="1">
      <c r="A2" s="613"/>
      <c r="B2" s="612"/>
      <c r="C2" s="612"/>
      <c r="D2" s="613"/>
      <c r="E2" s="613"/>
      <c r="F2" s="612"/>
      <c r="G2" s="612"/>
      <c r="H2" s="612"/>
      <c r="I2" s="612"/>
    </row>
    <row r="3" spans="1:9" ht="63.75" customHeight="1">
      <c r="A3" s="446" t="s">
        <v>564</v>
      </c>
      <c r="B3" s="447" t="s">
        <v>565</v>
      </c>
      <c r="C3" s="447" t="s">
        <v>566</v>
      </c>
      <c r="D3" s="448" t="s">
        <v>567</v>
      </c>
      <c r="E3" s="446" t="s">
        <v>568</v>
      </c>
      <c r="F3" s="612"/>
      <c r="G3" s="612"/>
      <c r="H3" s="612"/>
      <c r="I3" s="612"/>
    </row>
    <row r="4" spans="1:9" s="451" customFormat="1" ht="63.75" customHeight="1">
      <c r="A4" s="449">
        <v>1</v>
      </c>
      <c r="B4" s="450" t="s">
        <v>31</v>
      </c>
      <c r="C4" s="450" t="s">
        <v>626</v>
      </c>
      <c r="D4" s="449" t="s">
        <v>569</v>
      </c>
      <c r="E4" s="449" t="s">
        <v>570</v>
      </c>
      <c r="F4" s="614"/>
      <c r="G4" s="614"/>
      <c r="H4" s="614"/>
      <c r="I4" s="614"/>
    </row>
    <row r="5" spans="1:9" s="451" customFormat="1" ht="63.75" customHeight="1">
      <c r="A5" s="449">
        <v>2</v>
      </c>
      <c r="B5" s="450" t="s">
        <v>205</v>
      </c>
      <c r="C5" s="450" t="s">
        <v>627</v>
      </c>
      <c r="D5" s="449" t="s">
        <v>571</v>
      </c>
      <c r="E5" s="449"/>
      <c r="F5" s="614"/>
      <c r="G5" s="614"/>
      <c r="H5" s="614"/>
      <c r="I5" s="614"/>
    </row>
    <row r="6" spans="1:9" ht="63.75" customHeight="1">
      <c r="A6" s="449">
        <v>3</v>
      </c>
      <c r="B6" s="450" t="s">
        <v>572</v>
      </c>
      <c r="C6" s="450" t="s">
        <v>573</v>
      </c>
      <c r="D6" s="449" t="s">
        <v>569</v>
      </c>
      <c r="E6" s="449" t="s">
        <v>574</v>
      </c>
      <c r="F6" s="612"/>
      <c r="G6" s="612"/>
      <c r="H6" s="612"/>
      <c r="I6" s="612"/>
    </row>
    <row r="7" spans="1:9" ht="63.75" customHeight="1">
      <c r="A7" s="449">
        <v>4</v>
      </c>
      <c r="B7" s="450" t="s">
        <v>226</v>
      </c>
      <c r="C7" s="450" t="s">
        <v>628</v>
      </c>
      <c r="D7" s="449" t="s">
        <v>571</v>
      </c>
      <c r="E7" s="449"/>
      <c r="F7" s="612"/>
      <c r="G7" s="612"/>
      <c r="H7" s="612"/>
      <c r="I7" s="612"/>
    </row>
    <row r="8" spans="1:9" ht="63.75" customHeight="1">
      <c r="A8" s="449">
        <v>5</v>
      </c>
      <c r="B8" s="450" t="s">
        <v>206</v>
      </c>
      <c r="C8" s="450" t="s">
        <v>629</v>
      </c>
      <c r="D8" s="449" t="s">
        <v>571</v>
      </c>
      <c r="E8" s="449" t="s">
        <v>575</v>
      </c>
      <c r="F8" s="612"/>
      <c r="G8" s="612"/>
      <c r="H8" s="612"/>
      <c r="I8" s="612"/>
    </row>
    <row r="9" spans="1:9" ht="63.75" customHeight="1">
      <c r="A9" s="449">
        <v>6</v>
      </c>
      <c r="B9" s="450" t="s">
        <v>313</v>
      </c>
      <c r="C9" s="450" t="s">
        <v>630</v>
      </c>
      <c r="D9" s="449" t="s">
        <v>576</v>
      </c>
      <c r="E9" s="449" t="s">
        <v>577</v>
      </c>
      <c r="F9" s="612"/>
      <c r="G9" s="612"/>
      <c r="H9" s="612"/>
      <c r="I9" s="612"/>
    </row>
    <row r="10" spans="1:9" ht="63.75" customHeight="1">
      <c r="A10" s="449">
        <v>7</v>
      </c>
      <c r="B10" s="450" t="s">
        <v>223</v>
      </c>
      <c r="C10" s="450" t="s">
        <v>631</v>
      </c>
      <c r="D10" s="449" t="s">
        <v>578</v>
      </c>
      <c r="E10" s="449"/>
      <c r="F10" s="612"/>
      <c r="G10" s="612"/>
      <c r="H10" s="612"/>
      <c r="I10" s="612"/>
    </row>
    <row r="11" spans="1:9" ht="63.75" customHeight="1">
      <c r="A11" s="449">
        <v>8</v>
      </c>
      <c r="B11" s="450" t="s">
        <v>33</v>
      </c>
      <c r="C11" s="450" t="s">
        <v>632</v>
      </c>
      <c r="D11" s="449" t="s">
        <v>569</v>
      </c>
      <c r="E11" s="449"/>
      <c r="F11" s="612"/>
      <c r="G11" s="612"/>
      <c r="H11" s="612"/>
      <c r="I11" s="612"/>
    </row>
    <row r="12" spans="1:9" ht="63.75" customHeight="1">
      <c r="A12" s="449">
        <v>9</v>
      </c>
      <c r="B12" s="450" t="s">
        <v>23</v>
      </c>
      <c r="C12" s="450" t="s">
        <v>579</v>
      </c>
      <c r="D12" s="449" t="s">
        <v>569</v>
      </c>
      <c r="E12" s="449"/>
      <c r="F12" s="612"/>
      <c r="G12" s="612"/>
      <c r="H12" s="612"/>
      <c r="I12" s="356"/>
    </row>
    <row r="13" spans="1:9" ht="63.75" customHeight="1">
      <c r="A13" s="449">
        <v>10</v>
      </c>
      <c r="B13" s="450" t="s">
        <v>229</v>
      </c>
      <c r="C13" s="450" t="s">
        <v>580</v>
      </c>
      <c r="D13" s="449" t="s">
        <v>569</v>
      </c>
      <c r="E13" s="449" t="s">
        <v>581</v>
      </c>
      <c r="F13" s="612"/>
      <c r="G13" s="612"/>
      <c r="H13" s="612"/>
      <c r="I13" s="612"/>
    </row>
    <row r="14" spans="1:9" ht="63.75" customHeight="1">
      <c r="A14" s="449">
        <v>11</v>
      </c>
      <c r="B14" s="450" t="s">
        <v>207</v>
      </c>
      <c r="C14" s="450" t="s">
        <v>633</v>
      </c>
      <c r="D14" s="449" t="s">
        <v>582</v>
      </c>
      <c r="E14" s="449" t="s">
        <v>583</v>
      </c>
      <c r="F14" s="612"/>
      <c r="G14" s="612"/>
      <c r="H14" s="612"/>
      <c r="I14" s="612"/>
    </row>
    <row r="15" spans="1:9" s="451" customFormat="1" ht="71.25" customHeight="1">
      <c r="A15" s="449">
        <v>12</v>
      </c>
      <c r="B15" s="450" t="s">
        <v>32</v>
      </c>
      <c r="C15" s="450" t="s">
        <v>634</v>
      </c>
      <c r="D15" s="449" t="s">
        <v>569</v>
      </c>
      <c r="E15" s="449"/>
      <c r="F15" s="614"/>
      <c r="G15" s="614"/>
      <c r="H15" s="614"/>
      <c r="I15" s="614"/>
    </row>
    <row r="16" spans="1:9" s="451" customFormat="1" ht="71.25" customHeight="1">
      <c r="A16" s="449">
        <v>13</v>
      </c>
      <c r="B16" s="450" t="s">
        <v>27</v>
      </c>
      <c r="C16" s="450" t="s">
        <v>584</v>
      </c>
      <c r="D16" s="449" t="s">
        <v>576</v>
      </c>
      <c r="E16" s="449"/>
      <c r="F16" s="614"/>
      <c r="G16" s="614"/>
      <c r="H16" s="614"/>
      <c r="I16" s="614"/>
    </row>
    <row r="17" spans="1:5" ht="63.75" customHeight="1">
      <c r="A17" s="449">
        <v>14</v>
      </c>
      <c r="B17" s="450" t="s">
        <v>35</v>
      </c>
      <c r="C17" s="450" t="s">
        <v>635</v>
      </c>
      <c r="D17" s="449" t="s">
        <v>576</v>
      </c>
      <c r="E17" s="449"/>
    </row>
    <row r="18" spans="1:5" ht="63.75" customHeight="1">
      <c r="A18" s="449">
        <v>15</v>
      </c>
      <c r="B18" s="450" t="s">
        <v>230</v>
      </c>
      <c r="C18" s="450" t="s">
        <v>636</v>
      </c>
      <c r="D18" s="449" t="s">
        <v>576</v>
      </c>
      <c r="E18" s="449"/>
    </row>
    <row r="19" spans="1:5" ht="111" customHeight="1">
      <c r="A19" s="449">
        <v>16</v>
      </c>
      <c r="B19" s="450" t="s">
        <v>86</v>
      </c>
      <c r="C19" s="450" t="s">
        <v>637</v>
      </c>
      <c r="D19" s="449" t="s">
        <v>569</v>
      </c>
      <c r="E19" s="449" t="s">
        <v>585</v>
      </c>
    </row>
    <row r="20" spans="1:5" ht="63.75" customHeight="1">
      <c r="A20" s="449">
        <v>17</v>
      </c>
      <c r="B20" s="450" t="s">
        <v>586</v>
      </c>
      <c r="C20" s="450" t="s">
        <v>587</v>
      </c>
      <c r="D20" s="449" t="s">
        <v>576</v>
      </c>
      <c r="E20" s="449"/>
    </row>
    <row r="21" spans="1:5" ht="72" customHeight="1">
      <c r="A21" s="449">
        <v>18</v>
      </c>
      <c r="B21" s="450" t="s">
        <v>374</v>
      </c>
      <c r="C21" s="450" t="s">
        <v>638</v>
      </c>
      <c r="D21" s="449" t="s">
        <v>569</v>
      </c>
      <c r="E21" s="449"/>
    </row>
    <row r="22" spans="1:5" ht="96" customHeight="1">
      <c r="A22" s="449">
        <v>19</v>
      </c>
      <c r="B22" s="450" t="s">
        <v>85</v>
      </c>
      <c r="C22" s="450" t="s">
        <v>639</v>
      </c>
      <c r="D22" s="449" t="s">
        <v>569</v>
      </c>
      <c r="E22" s="449"/>
    </row>
    <row r="23" spans="1:5" ht="96" customHeight="1">
      <c r="A23" s="449">
        <v>20</v>
      </c>
      <c r="B23" s="450" t="s">
        <v>87</v>
      </c>
      <c r="C23" s="450" t="s">
        <v>640</v>
      </c>
      <c r="D23" s="449" t="s">
        <v>569</v>
      </c>
      <c r="E23" s="449"/>
    </row>
    <row r="24" spans="1:5" ht="63.75" customHeight="1">
      <c r="A24" s="449">
        <v>21</v>
      </c>
      <c r="B24" s="450" t="s">
        <v>588</v>
      </c>
      <c r="C24" s="450" t="s">
        <v>641</v>
      </c>
      <c r="D24" s="449" t="s">
        <v>569</v>
      </c>
      <c r="E24" s="449"/>
    </row>
    <row r="25" spans="1:5" ht="63.75" customHeight="1">
      <c r="A25" s="449">
        <v>22</v>
      </c>
      <c r="B25" s="450" t="s">
        <v>208</v>
      </c>
      <c r="C25" s="450" t="s">
        <v>642</v>
      </c>
      <c r="D25" s="449" t="s">
        <v>589</v>
      </c>
      <c r="E25" s="449" t="s">
        <v>590</v>
      </c>
    </row>
    <row r="26" spans="1:5" ht="63.75" customHeight="1">
      <c r="A26" s="449">
        <v>23</v>
      </c>
      <c r="B26" s="450" t="s">
        <v>209</v>
      </c>
      <c r="C26" s="450" t="s">
        <v>643</v>
      </c>
      <c r="D26" s="449" t="s">
        <v>571</v>
      </c>
      <c r="E26" s="449" t="s">
        <v>591</v>
      </c>
    </row>
    <row r="27" spans="1:5" ht="63.75" customHeight="1">
      <c r="A27" s="449">
        <v>24</v>
      </c>
      <c r="B27" s="450" t="s">
        <v>34</v>
      </c>
      <c r="C27" s="450" t="s">
        <v>644</v>
      </c>
      <c r="D27" s="449" t="s">
        <v>569</v>
      </c>
      <c r="E27" s="449"/>
    </row>
    <row r="28" spans="1:5" ht="63.75" customHeight="1">
      <c r="A28" s="449">
        <v>25</v>
      </c>
      <c r="B28" s="450" t="s">
        <v>212</v>
      </c>
      <c r="C28" s="450" t="s">
        <v>645</v>
      </c>
      <c r="D28" s="449" t="s">
        <v>576</v>
      </c>
      <c r="E28" s="449" t="s">
        <v>592</v>
      </c>
    </row>
    <row r="29" spans="1:5" ht="63.75" customHeight="1">
      <c r="A29" s="449">
        <v>26</v>
      </c>
      <c r="B29" s="450" t="s">
        <v>213</v>
      </c>
      <c r="C29" s="450" t="s">
        <v>646</v>
      </c>
      <c r="D29" s="449" t="s">
        <v>576</v>
      </c>
      <c r="E29" s="449" t="s">
        <v>593</v>
      </c>
    </row>
    <row r="30" spans="1:5" ht="63.75" customHeight="1">
      <c r="A30" s="449">
        <v>27</v>
      </c>
      <c r="B30" s="450" t="s">
        <v>214</v>
      </c>
      <c r="C30" s="450" t="s">
        <v>647</v>
      </c>
      <c r="D30" s="449" t="s">
        <v>576</v>
      </c>
      <c r="E30" s="449" t="s">
        <v>594</v>
      </c>
    </row>
    <row r="31" spans="1:5" ht="77.25" customHeight="1">
      <c r="A31" s="449">
        <v>28</v>
      </c>
      <c r="B31" s="450" t="s">
        <v>210</v>
      </c>
      <c r="C31" s="450" t="s">
        <v>648</v>
      </c>
      <c r="D31" s="449" t="s">
        <v>576</v>
      </c>
      <c r="E31" s="449" t="s">
        <v>158</v>
      </c>
    </row>
    <row r="32" spans="1:5" ht="63.75" customHeight="1">
      <c r="A32" s="449">
        <v>29</v>
      </c>
      <c r="B32" s="450" t="s">
        <v>211</v>
      </c>
      <c r="C32" s="450" t="s">
        <v>649</v>
      </c>
      <c r="D32" s="449" t="s">
        <v>576</v>
      </c>
      <c r="E32" s="449" t="s">
        <v>595</v>
      </c>
    </row>
    <row r="33" spans="1:9" ht="63.75" customHeight="1">
      <c r="A33" s="449">
        <v>30</v>
      </c>
      <c r="B33" s="450" t="s">
        <v>596</v>
      </c>
      <c r="C33" s="450" t="s">
        <v>650</v>
      </c>
      <c r="D33" s="449" t="s">
        <v>576</v>
      </c>
      <c r="E33" s="449" t="s">
        <v>597</v>
      </c>
      <c r="F33" s="612"/>
      <c r="G33" s="612"/>
      <c r="H33" s="612"/>
      <c r="I33" s="612"/>
    </row>
    <row r="34" spans="1:9" ht="63.75" customHeight="1">
      <c r="A34" s="449">
        <v>31</v>
      </c>
      <c r="B34" s="450" t="s">
        <v>216</v>
      </c>
      <c r="C34" s="450" t="s">
        <v>651</v>
      </c>
      <c r="D34" s="449" t="s">
        <v>576</v>
      </c>
      <c r="E34" s="449" t="s">
        <v>598</v>
      </c>
      <c r="F34" s="612"/>
      <c r="G34" s="612"/>
      <c r="H34" s="612"/>
      <c r="I34" s="612"/>
    </row>
    <row r="35" spans="1:9" ht="63.75" customHeight="1">
      <c r="A35" s="449">
        <v>32</v>
      </c>
      <c r="B35" s="450" t="s">
        <v>217</v>
      </c>
      <c r="C35" s="450" t="s">
        <v>652</v>
      </c>
      <c r="D35" s="449" t="s">
        <v>576</v>
      </c>
      <c r="E35" s="449" t="s">
        <v>599</v>
      </c>
      <c r="F35" s="612"/>
      <c r="G35" s="612"/>
      <c r="H35" s="612"/>
      <c r="I35" s="612"/>
    </row>
    <row r="36" spans="1:9" ht="63.75" customHeight="1">
      <c r="A36" s="449">
        <v>33</v>
      </c>
      <c r="B36" s="450" t="s">
        <v>218</v>
      </c>
      <c r="C36" s="450" t="s">
        <v>653</v>
      </c>
      <c r="D36" s="449" t="s">
        <v>576</v>
      </c>
      <c r="E36" s="449" t="s">
        <v>600</v>
      </c>
      <c r="F36" s="612"/>
      <c r="G36" s="612"/>
      <c r="H36" s="612"/>
      <c r="I36" s="612"/>
    </row>
    <row r="37" spans="1:9" ht="63.75" customHeight="1">
      <c r="A37" s="449">
        <v>34</v>
      </c>
      <c r="B37" s="450" t="s">
        <v>215</v>
      </c>
      <c r="C37" s="450" t="s">
        <v>654</v>
      </c>
      <c r="D37" s="449" t="s">
        <v>576</v>
      </c>
      <c r="E37" s="449" t="s">
        <v>170</v>
      </c>
      <c r="F37" s="612"/>
      <c r="G37" s="612"/>
      <c r="H37" s="612"/>
      <c r="I37" s="615"/>
    </row>
    <row r="38" spans="1:9" ht="228">
      <c r="A38" s="449">
        <v>35</v>
      </c>
      <c r="B38" s="450" t="s">
        <v>601</v>
      </c>
      <c r="C38" s="450" t="s">
        <v>602</v>
      </c>
      <c r="D38" s="449" t="s">
        <v>571</v>
      </c>
      <c r="E38" s="449" t="s">
        <v>603</v>
      </c>
      <c r="F38" s="612"/>
      <c r="G38" s="612"/>
      <c r="H38" s="612"/>
      <c r="I38" s="612"/>
    </row>
    <row r="39" spans="1:9" ht="42.75">
      <c r="A39" s="449">
        <v>36</v>
      </c>
      <c r="B39" s="450" t="s">
        <v>67</v>
      </c>
      <c r="C39" s="450" t="s">
        <v>655</v>
      </c>
      <c r="D39" s="449" t="s">
        <v>569</v>
      </c>
      <c r="E39" s="449"/>
      <c r="F39" s="612"/>
      <c r="G39" s="612"/>
      <c r="H39" s="612"/>
      <c r="I39" s="612"/>
    </row>
    <row r="40" spans="1:9" ht="63.75" customHeight="1">
      <c r="A40" s="449">
        <v>37</v>
      </c>
      <c r="B40" s="450" t="s">
        <v>604</v>
      </c>
      <c r="C40" s="450" t="s">
        <v>656</v>
      </c>
      <c r="D40" s="449" t="s">
        <v>569</v>
      </c>
      <c r="E40" s="449"/>
      <c r="F40" s="612"/>
      <c r="G40" s="612"/>
      <c r="H40" s="612"/>
      <c r="I40" s="612"/>
    </row>
    <row r="41" spans="1:9" ht="63.75" customHeight="1">
      <c r="A41" s="449">
        <v>38</v>
      </c>
      <c r="B41" s="450" t="s">
        <v>44</v>
      </c>
      <c r="C41" s="450" t="s">
        <v>657</v>
      </c>
      <c r="D41" s="449"/>
      <c r="E41" s="449"/>
      <c r="F41" s="612"/>
      <c r="G41" s="612"/>
      <c r="H41" s="612"/>
      <c r="I41" s="612"/>
    </row>
    <row r="42" spans="1:9" ht="72" customHeight="1">
      <c r="A42" s="449">
        <v>39</v>
      </c>
      <c r="B42" s="450" t="s">
        <v>73</v>
      </c>
      <c r="C42" s="450" t="s">
        <v>658</v>
      </c>
      <c r="D42" s="449" t="s">
        <v>569</v>
      </c>
      <c r="E42" s="449"/>
      <c r="F42" s="612"/>
      <c r="G42" s="612"/>
      <c r="H42" s="612"/>
      <c r="I42" s="612"/>
    </row>
    <row r="43" spans="1:9" ht="63.75" customHeight="1">
      <c r="A43" s="449">
        <v>40</v>
      </c>
      <c r="B43" s="450" t="s">
        <v>29</v>
      </c>
      <c r="C43" s="450" t="s">
        <v>659</v>
      </c>
      <c r="D43" s="449" t="s">
        <v>571</v>
      </c>
      <c r="E43" s="449"/>
      <c r="F43" s="612"/>
      <c r="G43" s="612"/>
      <c r="H43" s="612"/>
      <c r="I43" s="612"/>
    </row>
    <row r="44" spans="1:9" ht="63.75" customHeight="1">
      <c r="A44" s="449">
        <v>41</v>
      </c>
      <c r="B44" s="450" t="s">
        <v>219</v>
      </c>
      <c r="C44" s="450" t="s">
        <v>660</v>
      </c>
      <c r="D44" s="449" t="s">
        <v>571</v>
      </c>
      <c r="E44" s="449" t="s">
        <v>236</v>
      </c>
      <c r="F44" s="612"/>
      <c r="G44" s="612"/>
      <c r="H44" s="612"/>
      <c r="I44" s="612"/>
    </row>
    <row r="45" spans="1:9" ht="63.75" customHeight="1">
      <c r="A45" s="449">
        <v>42</v>
      </c>
      <c r="B45" s="450" t="s">
        <v>45</v>
      </c>
      <c r="C45" s="450" t="s">
        <v>661</v>
      </c>
      <c r="D45" s="449" t="s">
        <v>571</v>
      </c>
      <c r="E45" s="449"/>
      <c r="F45" s="612"/>
      <c r="G45" s="612"/>
      <c r="H45" s="612"/>
      <c r="I45" s="612"/>
    </row>
    <row r="46" spans="1:9" ht="63.75" customHeight="1">
      <c r="A46" s="449">
        <v>43</v>
      </c>
      <c r="B46" s="450" t="s">
        <v>26</v>
      </c>
      <c r="C46" s="450" t="s">
        <v>662</v>
      </c>
      <c r="D46" s="449" t="s">
        <v>571</v>
      </c>
      <c r="E46" s="449"/>
      <c r="F46" s="612"/>
      <c r="G46" s="612"/>
      <c r="H46" s="612"/>
      <c r="I46" s="612"/>
    </row>
    <row r="47" spans="1:9" ht="73.5" customHeight="1">
      <c r="A47" s="449">
        <v>44</v>
      </c>
      <c r="B47" s="450" t="s">
        <v>28</v>
      </c>
      <c r="C47" s="450" t="s">
        <v>663</v>
      </c>
      <c r="D47" s="449" t="s">
        <v>571</v>
      </c>
      <c r="E47" s="449"/>
      <c r="F47" s="612"/>
      <c r="G47" s="612"/>
      <c r="H47" s="612"/>
      <c r="I47" s="612"/>
    </row>
    <row r="48" spans="1:9" ht="63.75" customHeight="1">
      <c r="A48" s="449">
        <v>45</v>
      </c>
      <c r="B48" s="450" t="s">
        <v>24</v>
      </c>
      <c r="C48" s="450" t="s">
        <v>664</v>
      </c>
      <c r="D48" s="449" t="s">
        <v>571</v>
      </c>
      <c r="E48" s="449"/>
      <c r="F48" s="612"/>
      <c r="G48" s="612"/>
      <c r="H48" s="612"/>
      <c r="I48" s="612"/>
    </row>
    <row r="49" spans="1:11" ht="63.75" customHeight="1">
      <c r="A49" s="449">
        <v>46</v>
      </c>
      <c r="B49" s="450" t="s">
        <v>220</v>
      </c>
      <c r="C49" s="450" t="s">
        <v>665</v>
      </c>
      <c r="D49" s="449" t="s">
        <v>578</v>
      </c>
      <c r="E49" s="449" t="s">
        <v>605</v>
      </c>
      <c r="F49" s="612"/>
      <c r="G49" s="612"/>
      <c r="H49" s="612"/>
      <c r="I49" s="612"/>
      <c r="J49" s="612"/>
      <c r="K49" s="612"/>
    </row>
    <row r="50" spans="1:11" ht="63.75" customHeight="1">
      <c r="A50" s="449">
        <v>47</v>
      </c>
      <c r="B50" s="450" t="s">
        <v>228</v>
      </c>
      <c r="C50" s="450" t="s">
        <v>666</v>
      </c>
      <c r="D50" s="449" t="s">
        <v>578</v>
      </c>
      <c r="E50" s="449" t="s">
        <v>606</v>
      </c>
      <c r="F50" s="612"/>
      <c r="G50" s="612"/>
      <c r="H50" s="612"/>
      <c r="I50" s="612"/>
      <c r="J50" s="612"/>
      <c r="K50" s="612"/>
    </row>
    <row r="51" spans="1:11" ht="111" customHeight="1">
      <c r="A51" s="449">
        <v>48</v>
      </c>
      <c r="B51" s="450" t="s">
        <v>224</v>
      </c>
      <c r="C51" s="450" t="s">
        <v>667</v>
      </c>
      <c r="D51" s="449" t="s">
        <v>571</v>
      </c>
      <c r="E51" s="449" t="s">
        <v>607</v>
      </c>
      <c r="F51" s="612"/>
      <c r="G51" s="612"/>
      <c r="H51" s="612"/>
      <c r="I51" s="612"/>
      <c r="J51" s="612"/>
      <c r="K51" s="612"/>
    </row>
    <row r="52" spans="1:11" ht="63.75" customHeight="1">
      <c r="A52" s="449">
        <v>49</v>
      </c>
      <c r="B52" s="450" t="s">
        <v>608</v>
      </c>
      <c r="C52" s="450" t="s">
        <v>668</v>
      </c>
      <c r="D52" s="449" t="s">
        <v>571</v>
      </c>
      <c r="E52" s="449" t="s">
        <v>609</v>
      </c>
      <c r="F52" s="612"/>
      <c r="G52" s="612"/>
      <c r="H52" s="612"/>
      <c r="I52" s="612"/>
      <c r="J52" s="612"/>
      <c r="K52" s="612"/>
    </row>
    <row r="53" spans="1:11" ht="63.75" customHeight="1">
      <c r="A53" s="449">
        <v>50</v>
      </c>
      <c r="B53" s="450" t="s">
        <v>225</v>
      </c>
      <c r="C53" s="450" t="s">
        <v>669</v>
      </c>
      <c r="D53" s="449" t="s">
        <v>569</v>
      </c>
      <c r="E53" s="449"/>
      <c r="F53" s="612"/>
      <c r="G53" s="612"/>
      <c r="H53" s="612"/>
      <c r="I53" s="612"/>
      <c r="J53" s="612"/>
      <c r="K53" s="612"/>
    </row>
    <row r="54" spans="1:11" ht="63.75" customHeight="1">
      <c r="A54" s="449">
        <v>51</v>
      </c>
      <c r="B54" s="450" t="s">
        <v>30</v>
      </c>
      <c r="C54" s="450" t="s">
        <v>670</v>
      </c>
      <c r="D54" s="449" t="s">
        <v>569</v>
      </c>
      <c r="E54" s="449"/>
      <c r="F54" s="612"/>
      <c r="G54" s="612"/>
      <c r="H54" s="612"/>
      <c r="I54" s="612"/>
      <c r="J54" s="612"/>
      <c r="K54" s="612"/>
    </row>
    <row r="55" spans="1:11" ht="63.75" customHeight="1">
      <c r="A55" s="449">
        <v>52</v>
      </c>
      <c r="B55" s="450" t="s">
        <v>221</v>
      </c>
      <c r="C55" s="456" t="s">
        <v>671</v>
      </c>
      <c r="D55" s="449" t="s">
        <v>569</v>
      </c>
      <c r="E55" s="449" t="s">
        <v>610</v>
      </c>
      <c r="F55" s="452"/>
      <c r="G55" s="612"/>
      <c r="H55" s="612"/>
      <c r="I55" s="612"/>
      <c r="J55" s="612"/>
      <c r="K55" s="612"/>
    </row>
    <row r="56" spans="1:11" ht="63.75" customHeight="1">
      <c r="A56" s="449">
        <v>53</v>
      </c>
      <c r="B56" s="450" t="s">
        <v>222</v>
      </c>
      <c r="C56" s="450" t="s">
        <v>672</v>
      </c>
      <c r="D56" s="449" t="s">
        <v>611</v>
      </c>
      <c r="E56" s="449" t="s">
        <v>612</v>
      </c>
      <c r="F56" s="612"/>
      <c r="G56" s="612"/>
      <c r="H56" s="612"/>
      <c r="I56" s="612"/>
      <c r="J56" s="612"/>
      <c r="K56" s="612"/>
    </row>
    <row r="57" spans="1:11" ht="63.75" customHeight="1">
      <c r="A57" s="449">
        <v>54</v>
      </c>
      <c r="B57" s="450" t="s">
        <v>37</v>
      </c>
      <c r="C57" s="450" t="s">
        <v>673</v>
      </c>
      <c r="D57" s="449" t="s">
        <v>569</v>
      </c>
      <c r="E57" s="449" t="s">
        <v>613</v>
      </c>
      <c r="F57" s="612"/>
      <c r="G57" s="612"/>
      <c r="H57" s="612"/>
      <c r="I57" s="612"/>
      <c r="J57" s="612"/>
      <c r="K57" s="612"/>
    </row>
    <row r="58" spans="1:11" ht="63.75" customHeight="1">
      <c r="A58" s="449">
        <v>55</v>
      </c>
      <c r="B58" s="450" t="s">
        <v>227</v>
      </c>
      <c r="C58" s="450" t="s">
        <v>674</v>
      </c>
      <c r="D58" s="449" t="s">
        <v>569</v>
      </c>
      <c r="E58" s="449" t="s">
        <v>614</v>
      </c>
      <c r="F58" s="612"/>
      <c r="G58" s="612"/>
      <c r="H58" s="612"/>
      <c r="I58" s="612"/>
      <c r="J58" s="612"/>
      <c r="K58" s="612"/>
    </row>
    <row r="60" spans="1:11" ht="63.75" customHeight="1">
      <c r="A60" s="613"/>
      <c r="B60" s="612"/>
      <c r="C60" s="612"/>
      <c r="D60" s="613"/>
      <c r="E60" s="613"/>
      <c r="F60" s="612"/>
      <c r="G60" s="612"/>
      <c r="H60" s="612"/>
      <c r="I60" s="612"/>
      <c r="J60" s="612"/>
      <c r="K60" s="453"/>
    </row>
    <row r="61" spans="1:11" ht="63.75" customHeight="1">
      <c r="A61" s="613"/>
      <c r="B61" s="612"/>
      <c r="C61" s="612"/>
      <c r="D61" s="613"/>
      <c r="E61" s="613"/>
      <c r="F61" s="612"/>
      <c r="G61" s="612"/>
      <c r="H61" s="612"/>
      <c r="I61" s="612"/>
      <c r="J61" s="612"/>
      <c r="K61" s="453"/>
    </row>
    <row r="62" spans="1:11" ht="63.75" customHeight="1">
      <c r="A62" s="613"/>
      <c r="B62" s="612"/>
      <c r="C62" s="612"/>
      <c r="D62" s="613"/>
      <c r="E62" s="613"/>
      <c r="F62" s="612"/>
      <c r="G62" s="612"/>
      <c r="H62" s="612"/>
      <c r="I62" s="612"/>
      <c r="J62" s="612"/>
      <c r="K62" s="453"/>
    </row>
    <row r="63" spans="1:11" ht="63.75" customHeight="1">
      <c r="A63" s="613"/>
      <c r="B63" s="612"/>
      <c r="C63" s="612"/>
      <c r="D63" s="613"/>
      <c r="E63" s="613"/>
      <c r="F63" s="612"/>
      <c r="G63" s="612"/>
      <c r="H63" s="612"/>
      <c r="I63" s="612"/>
      <c r="J63" s="612"/>
      <c r="K63" s="453"/>
    </row>
  </sheetData>
  <printOptions horizontalCentered="1" verticalCentered="1"/>
  <pageMargins left="0.70866141732283472" right="0.70866141732283472" top="0.74803149606299213" bottom="0.74803149606299213" header="0.31496062992125984" footer="0.31496062992125984"/>
  <pageSetup paperSize="9" scale="12" orientation="landscape" verticalDpi="598" r:id="rId1"/>
  <headerFooter>
    <oddHeader xml:space="preserve">&amp;R&amp;"Arial,Regular"&amp;10&amp;B&amp;I&amp;U&amp;K00FF00   </oddHeader>
    <evenHeader xml:space="preserve">&amp;R&amp;"Arial,Regular"&amp;10&amp;B&amp;I&amp;U&amp;K00FF00   </evenHeader>
    <firstHeader xml:space="preserve">&amp;R&amp;"Arial,Regular"&amp;10&amp;B&amp;I&amp;U&amp;K00FF00   </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A7D37-F971-48A2-B187-B6D62F40C40A}">
  <sheetPr codeName="Sheet30">
    <tabColor rgb="FF8DB4E2"/>
  </sheetPr>
  <dimension ref="A1:H13"/>
  <sheetViews>
    <sheetView showGridLines="0" workbookViewId="0">
      <selection activeCell="C19" sqref="C19"/>
    </sheetView>
  </sheetViews>
  <sheetFormatPr defaultColWidth="9.140625" defaultRowHeight="14.25"/>
  <cols>
    <col min="1" max="1" width="56.5703125" style="310" bestFit="1" customWidth="1"/>
    <col min="2" max="4" width="10" style="310" bestFit="1" customWidth="1"/>
    <col min="5" max="6" width="7.140625" style="310" bestFit="1" customWidth="1"/>
    <col min="7" max="16384" width="9.140625" style="310"/>
  </cols>
  <sheetData>
    <row r="1" spans="1:8">
      <c r="A1" s="320" t="s">
        <v>68</v>
      </c>
      <c r="B1" s="321" t="s">
        <v>7</v>
      </c>
      <c r="C1" s="321" t="s">
        <v>8</v>
      </c>
      <c r="D1" s="321" t="s">
        <v>9</v>
      </c>
      <c r="E1" s="321" t="s">
        <v>80</v>
      </c>
      <c r="F1" s="321" t="s">
        <v>81</v>
      </c>
      <c r="G1" s="321" t="s">
        <v>82</v>
      </c>
      <c r="H1" s="321" t="s">
        <v>83</v>
      </c>
    </row>
    <row r="2" spans="1:8">
      <c r="A2" s="323" t="e">
        <f>#REF!</f>
        <v>#REF!</v>
      </c>
      <c r="B2" s="324" t="e">
        <f>#REF!/1000</f>
        <v>#REF!</v>
      </c>
      <c r="C2" s="324" t="e">
        <f>#REF!/1000</f>
        <v>#REF!</v>
      </c>
      <c r="D2" s="324" t="e">
        <f>#REF!/1000</f>
        <v>#REF!</v>
      </c>
      <c r="E2" s="324" t="e">
        <f>#REF!/1000</f>
        <v>#REF!</v>
      </c>
      <c r="F2" s="324" t="e">
        <f>#REF!/1000</f>
        <v>#REF!</v>
      </c>
      <c r="G2" s="324" t="e">
        <f>#REF!/1000</f>
        <v>#REF!</v>
      </c>
      <c r="H2" s="324" t="e">
        <f>#REF!/1000</f>
        <v>#REF!</v>
      </c>
    </row>
    <row r="3" spans="1:8">
      <c r="A3" s="323" t="e">
        <f>#REF!</f>
        <v>#REF!</v>
      </c>
      <c r="B3" s="324" t="e">
        <f>#REF!/1000</f>
        <v>#REF!</v>
      </c>
      <c r="C3" s="324" t="e">
        <f>#REF!/1000</f>
        <v>#REF!</v>
      </c>
      <c r="D3" s="324" t="e">
        <f>#REF!/1000</f>
        <v>#REF!</v>
      </c>
      <c r="E3" s="324" t="e">
        <f>#REF!/1000</f>
        <v>#REF!</v>
      </c>
      <c r="F3" s="324" t="e">
        <f>#REF!/1000</f>
        <v>#REF!</v>
      </c>
      <c r="G3" s="324" t="e">
        <f>#REF!/1000</f>
        <v>#REF!</v>
      </c>
      <c r="H3" s="324" t="e">
        <f>#REF!/1000</f>
        <v>#REF!</v>
      </c>
    </row>
    <row r="4" spans="1:8">
      <c r="A4" s="325" t="str">
        <f>A7</f>
        <v>Management Adjustments</v>
      </c>
      <c r="B4" s="324" t="e">
        <f t="shared" ref="B4" si="0">-B12</f>
        <v>#REF!</v>
      </c>
      <c r="C4" s="324">
        <f t="shared" ref="C4:H4" si="1">-C12</f>
        <v>0</v>
      </c>
      <c r="D4" s="324" t="e">
        <f t="shared" si="1"/>
        <v>#REF!</v>
      </c>
      <c r="E4" s="324" t="e">
        <f t="shared" si="1"/>
        <v>#REF!</v>
      </c>
      <c r="F4" s="324" t="e">
        <f t="shared" si="1"/>
        <v>#REF!</v>
      </c>
      <c r="G4" s="324" t="e">
        <f t="shared" si="1"/>
        <v>#REF!</v>
      </c>
      <c r="H4" s="324">
        <f t="shared" si="1"/>
        <v>0</v>
      </c>
    </row>
    <row r="5" spans="1:8">
      <c r="A5" s="326" t="s">
        <v>68</v>
      </c>
      <c r="B5" s="327" t="e">
        <f t="shared" ref="B5" si="2">SUM(B2:B4)</f>
        <v>#REF!</v>
      </c>
      <c r="C5" s="327" t="e">
        <f t="shared" ref="C5:H5" si="3">SUM(C2:C4)</f>
        <v>#REF!</v>
      </c>
      <c r="D5" s="327" t="e">
        <f t="shared" si="3"/>
        <v>#REF!</v>
      </c>
      <c r="E5" s="327" t="e">
        <f t="shared" si="3"/>
        <v>#REF!</v>
      </c>
      <c r="F5" s="327" t="e">
        <f t="shared" si="3"/>
        <v>#REF!</v>
      </c>
      <c r="G5" s="327" t="e">
        <f t="shared" si="3"/>
        <v>#REF!</v>
      </c>
      <c r="H5" s="327" t="e">
        <f t="shared" si="3"/>
        <v>#REF!</v>
      </c>
    </row>
    <row r="7" spans="1:8">
      <c r="A7" s="328" t="s">
        <v>22</v>
      </c>
      <c r="B7" s="331"/>
      <c r="C7" s="331"/>
      <c r="D7" s="331"/>
      <c r="E7" s="331"/>
      <c r="F7" s="331"/>
      <c r="G7" s="331"/>
      <c r="H7" s="331"/>
    </row>
    <row r="8" spans="1:8">
      <c r="A8" s="379" t="e">
        <f>#REF!</f>
        <v>#REF!</v>
      </c>
      <c r="B8" s="432" t="e">
        <f>#REF!</f>
        <v>#REF!</v>
      </c>
      <c r="C8" s="432"/>
      <c r="D8" s="432" t="e">
        <f>#REF!</f>
        <v>#REF!</v>
      </c>
      <c r="E8" s="380" t="e">
        <f>#REF!</f>
        <v>#REF!</v>
      </c>
      <c r="F8" s="319"/>
      <c r="G8" s="319"/>
      <c r="H8" s="319"/>
    </row>
    <row r="9" spans="1:8">
      <c r="A9" s="379" t="e">
        <f>#REF!</f>
        <v>#REF!</v>
      </c>
      <c r="B9" s="432" t="e">
        <f>#REF!</f>
        <v>#REF!</v>
      </c>
      <c r="C9" s="432"/>
      <c r="D9" s="432" t="e">
        <f>#REF!</f>
        <v>#REF!</v>
      </c>
      <c r="E9" s="380" t="e">
        <f>#REF!</f>
        <v>#REF!</v>
      </c>
      <c r="F9" s="319"/>
      <c r="G9" s="319"/>
      <c r="H9" s="319"/>
    </row>
    <row r="10" spans="1:8">
      <c r="A10" s="379" t="e">
        <f>#REF!</f>
        <v>#REF!</v>
      </c>
      <c r="B10" s="432" t="e">
        <f>#REF!</f>
        <v>#REF!</v>
      </c>
      <c r="C10" s="432"/>
      <c r="D10" s="432" t="e">
        <f>#REF!</f>
        <v>#REF!</v>
      </c>
      <c r="E10" s="380" t="e">
        <f>#REF!</f>
        <v>#REF!</v>
      </c>
      <c r="F10" s="319"/>
      <c r="G10" s="319"/>
      <c r="H10" s="319"/>
    </row>
    <row r="11" spans="1:8">
      <c r="A11" s="379" t="e">
        <f>#REF!</f>
        <v>#REF!</v>
      </c>
      <c r="B11" s="432" t="e">
        <f>#REF!</f>
        <v>#REF!</v>
      </c>
      <c r="C11" s="432" t="e">
        <f>#REF!</f>
        <v>#REF!</v>
      </c>
      <c r="D11" s="432" t="e">
        <f>#REF!</f>
        <v>#REF!</v>
      </c>
      <c r="E11" s="380"/>
      <c r="F11" s="319"/>
      <c r="G11" s="319"/>
      <c r="H11" s="319"/>
    </row>
    <row r="12" spans="1:8">
      <c r="A12" s="336" t="e">
        <f>#REF!</f>
        <v>#REF!</v>
      </c>
      <c r="B12" s="378" t="e">
        <f>#REF!</f>
        <v>#REF!</v>
      </c>
      <c r="C12" s="378"/>
      <c r="D12" s="378" t="e">
        <f>#REF!</f>
        <v>#REF!</v>
      </c>
      <c r="E12" s="378" t="e">
        <f>#REF!</f>
        <v>#REF!</v>
      </c>
      <c r="F12" s="378" t="e">
        <f>#REF!</f>
        <v>#REF!</v>
      </c>
      <c r="G12" s="378" t="e">
        <f>#REF!</f>
        <v>#REF!</v>
      </c>
      <c r="H12" s="378"/>
    </row>
    <row r="13" spans="1:8">
      <c r="A13" s="330" t="s">
        <v>84</v>
      </c>
      <c r="B13" s="433" t="e">
        <f t="shared" ref="B13" si="4">SUM(B8:B12)</f>
        <v>#REF!</v>
      </c>
      <c r="C13" s="433" t="e">
        <f t="shared" ref="C13:H13" si="5">SUM(C8:C12)</f>
        <v>#REF!</v>
      </c>
      <c r="D13" s="433" t="e">
        <f t="shared" si="5"/>
        <v>#REF!</v>
      </c>
      <c r="E13" s="433" t="e">
        <f t="shared" si="5"/>
        <v>#REF!</v>
      </c>
      <c r="F13" s="433" t="e">
        <f t="shared" si="5"/>
        <v>#REF!</v>
      </c>
      <c r="G13" s="433" t="e">
        <f t="shared" si="5"/>
        <v>#REF!</v>
      </c>
      <c r="H13" s="433">
        <f t="shared" si="5"/>
        <v>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58DE9-6FB9-4EB1-8DEC-1888E40FA29E}">
  <sheetPr codeName="Sheet31">
    <tabColor rgb="FF8DB4E2"/>
  </sheetPr>
  <dimension ref="A1:H84"/>
  <sheetViews>
    <sheetView showGridLines="0" workbookViewId="0">
      <selection activeCell="B2" sqref="B2"/>
    </sheetView>
  </sheetViews>
  <sheetFormatPr defaultColWidth="9.140625" defaultRowHeight="14.25" outlineLevelRow="1"/>
  <cols>
    <col min="1" max="1" width="70.85546875" style="310" customWidth="1"/>
    <col min="2" max="3" width="6.5703125" style="340" bestFit="1" customWidth="1"/>
    <col min="4" max="4" width="8.140625" style="340" bestFit="1" customWidth="1"/>
    <col min="5" max="8" width="6.5703125" style="340" bestFit="1" customWidth="1"/>
    <col min="9" max="16384" width="9.140625" style="310"/>
  </cols>
  <sheetData>
    <row r="1" spans="1:8">
      <c r="A1" s="320" t="s">
        <v>69</v>
      </c>
      <c r="B1" s="337" t="s">
        <v>7</v>
      </c>
      <c r="C1" s="337" t="s">
        <v>8</v>
      </c>
      <c r="D1" s="337" t="s">
        <v>9</v>
      </c>
      <c r="E1" s="337" t="s">
        <v>80</v>
      </c>
      <c r="F1" s="337" t="s">
        <v>81</v>
      </c>
      <c r="G1" s="337" t="s">
        <v>82</v>
      </c>
      <c r="H1" s="337" t="s">
        <v>83</v>
      </c>
    </row>
    <row r="2" spans="1:8">
      <c r="A2" s="323" t="e">
        <f>#REF!</f>
        <v>#REF!</v>
      </c>
      <c r="B2" s="317" t="e">
        <f>#REF!/1000</f>
        <v>#REF!</v>
      </c>
      <c r="C2" s="317" t="e">
        <f>#REF!/1000</f>
        <v>#REF!</v>
      </c>
      <c r="D2" s="317" t="e">
        <f>#REF!/1000</f>
        <v>#REF!</v>
      </c>
      <c r="E2" s="317" t="e">
        <f>#REF!/1000</f>
        <v>#REF!</v>
      </c>
      <c r="F2" s="317" t="e">
        <f>#REF!/1000</f>
        <v>#REF!</v>
      </c>
      <c r="G2" s="317" t="e">
        <f>#REF!/1000</f>
        <v>#REF!</v>
      </c>
      <c r="H2" s="317" t="e">
        <f>#REF!/1000</f>
        <v>#REF!</v>
      </c>
    </row>
    <row r="3" spans="1:8">
      <c r="A3" s="323" t="e">
        <f>#REF!</f>
        <v>#REF!</v>
      </c>
      <c r="B3" s="317" t="e">
        <f>#REF!/1000</f>
        <v>#REF!</v>
      </c>
      <c r="C3" s="317" t="e">
        <f>#REF!/1000</f>
        <v>#REF!</v>
      </c>
      <c r="D3" s="317" t="e">
        <f>#REF!/1000</f>
        <v>#REF!</v>
      </c>
      <c r="E3" s="317" t="e">
        <f>#REF!/1000</f>
        <v>#REF!</v>
      </c>
      <c r="F3" s="317" t="e">
        <f>#REF!/1000</f>
        <v>#REF!</v>
      </c>
      <c r="G3" s="317" t="e">
        <f>#REF!/1000</f>
        <v>#REF!</v>
      </c>
      <c r="H3" s="317" t="e">
        <f>#REF!/1000</f>
        <v>#REF!</v>
      </c>
    </row>
    <row r="4" spans="1:8">
      <c r="A4" s="325" t="str">
        <f>A7</f>
        <v>Management Adjustments</v>
      </c>
      <c r="B4" s="317" t="e">
        <f t="shared" ref="B4" si="0">-B82</f>
        <v>#REF!</v>
      </c>
      <c r="C4" s="317" t="e">
        <f t="shared" ref="C4:H4" si="1">-C82</f>
        <v>#REF!</v>
      </c>
      <c r="D4" s="317" t="e">
        <f t="shared" si="1"/>
        <v>#REF!</v>
      </c>
      <c r="E4" s="317" t="e">
        <f t="shared" si="1"/>
        <v>#REF!</v>
      </c>
      <c r="F4" s="317" t="e">
        <f t="shared" si="1"/>
        <v>#REF!</v>
      </c>
      <c r="G4" s="317" t="e">
        <f t="shared" si="1"/>
        <v>#REF!</v>
      </c>
      <c r="H4" s="317" t="e">
        <f t="shared" si="1"/>
        <v>#REF!</v>
      </c>
    </row>
    <row r="5" spans="1:8">
      <c r="A5" s="326"/>
      <c r="B5" s="312" t="e">
        <f t="shared" ref="B5" si="2">SUM(B2:B4)</f>
        <v>#REF!</v>
      </c>
      <c r="C5" s="312" t="e">
        <f t="shared" ref="C5:H5" si="3">SUM(C2:C4)</f>
        <v>#REF!</v>
      </c>
      <c r="D5" s="312" t="e">
        <f t="shared" si="3"/>
        <v>#REF!</v>
      </c>
      <c r="E5" s="312" t="e">
        <f t="shared" si="3"/>
        <v>#REF!</v>
      </c>
      <c r="F5" s="312" t="e">
        <f t="shared" si="3"/>
        <v>#REF!</v>
      </c>
      <c r="G5" s="312" t="e">
        <f t="shared" si="3"/>
        <v>#REF!</v>
      </c>
      <c r="H5" s="312" t="e">
        <f t="shared" si="3"/>
        <v>#REF!</v>
      </c>
    </row>
    <row r="7" spans="1:8">
      <c r="A7" s="328" t="s">
        <v>22</v>
      </c>
      <c r="B7" s="338"/>
      <c r="C7" s="338"/>
      <c r="D7" s="338"/>
      <c r="E7" s="338"/>
      <c r="F7" s="338"/>
      <c r="G7" s="338"/>
      <c r="H7" s="338"/>
    </row>
    <row r="8" spans="1:8">
      <c r="A8" s="323" t="e">
        <f>#REF!</f>
        <v>#REF!</v>
      </c>
      <c r="B8" s="334" t="e">
        <f>#REF!</f>
        <v>#REF!</v>
      </c>
      <c r="C8" s="334" t="e">
        <f>#REF!</f>
        <v>#REF!</v>
      </c>
      <c r="D8" s="334" t="e">
        <f>#REF!</f>
        <v>#REF!</v>
      </c>
      <c r="E8" s="334" t="e">
        <f>#REF!</f>
        <v>#REF!</v>
      </c>
      <c r="F8" s="334" t="e">
        <f>#REF!</f>
        <v>#REF!</v>
      </c>
      <c r="G8" s="334" t="e">
        <f>#REF!</f>
        <v>#REF!</v>
      </c>
      <c r="H8" s="334" t="e">
        <f>#REF!</f>
        <v>#REF!</v>
      </c>
    </row>
    <row r="9" spans="1:8">
      <c r="A9" s="323" t="e">
        <f>#REF!</f>
        <v>#REF!</v>
      </c>
      <c r="B9" s="334" t="e">
        <f>#REF!</f>
        <v>#REF!</v>
      </c>
      <c r="C9" s="334" t="e">
        <f>#REF!</f>
        <v>#REF!</v>
      </c>
      <c r="D9" s="334" t="e">
        <f>#REF!</f>
        <v>#REF!</v>
      </c>
      <c r="E9" s="334" t="e">
        <f>#REF!</f>
        <v>#REF!</v>
      </c>
      <c r="F9" s="334" t="e">
        <f>#REF!</f>
        <v>#REF!</v>
      </c>
      <c r="G9" s="334" t="e">
        <f>#REF!</f>
        <v>#REF!</v>
      </c>
      <c r="H9" s="334" t="e">
        <f>#REF!</f>
        <v>#REF!</v>
      </c>
    </row>
    <row r="10" spans="1:8">
      <c r="A10" s="323" t="e">
        <f>#REF!</f>
        <v>#REF!</v>
      </c>
      <c r="B10" s="334" t="e">
        <f>#REF!</f>
        <v>#REF!</v>
      </c>
      <c r="C10" s="334" t="e">
        <f>#REF!</f>
        <v>#REF!</v>
      </c>
      <c r="D10" s="334" t="e">
        <f>#REF!</f>
        <v>#REF!</v>
      </c>
      <c r="E10" s="334" t="e">
        <f>#REF!</f>
        <v>#REF!</v>
      </c>
      <c r="F10" s="334" t="e">
        <f>#REF!</f>
        <v>#REF!</v>
      </c>
      <c r="G10" s="334" t="e">
        <f>#REF!</f>
        <v>#REF!</v>
      </c>
      <c r="H10" s="334" t="e">
        <f>#REF!</f>
        <v>#REF!</v>
      </c>
    </row>
    <row r="11" spans="1:8">
      <c r="A11" s="323" t="e">
        <f>#REF!</f>
        <v>#REF!</v>
      </c>
      <c r="B11" s="334" t="e">
        <f>#REF!</f>
        <v>#REF!</v>
      </c>
      <c r="C11" s="334" t="e">
        <f>#REF!</f>
        <v>#REF!</v>
      </c>
      <c r="D11" s="334" t="e">
        <f>#REF!</f>
        <v>#REF!</v>
      </c>
      <c r="E11" s="334" t="e">
        <f>#REF!</f>
        <v>#REF!</v>
      </c>
      <c r="F11" s="334" t="e">
        <f>#REF!</f>
        <v>#REF!</v>
      </c>
      <c r="G11" s="334" t="e">
        <f>#REF!</f>
        <v>#REF!</v>
      </c>
      <c r="H11" s="334" t="e">
        <f>#REF!</f>
        <v>#REF!</v>
      </c>
    </row>
    <row r="12" spans="1:8">
      <c r="A12" s="323" t="e">
        <f>#REF!</f>
        <v>#REF!</v>
      </c>
      <c r="B12" s="334" t="e">
        <f>#REF!</f>
        <v>#REF!</v>
      </c>
      <c r="C12" s="334" t="e">
        <f>#REF!</f>
        <v>#REF!</v>
      </c>
      <c r="D12" s="334" t="e">
        <f>#REF!</f>
        <v>#REF!</v>
      </c>
      <c r="E12" s="334" t="e">
        <f>#REF!</f>
        <v>#REF!</v>
      </c>
      <c r="F12" s="334" t="e">
        <f>#REF!</f>
        <v>#REF!</v>
      </c>
      <c r="G12" s="334" t="e">
        <f>#REF!</f>
        <v>#REF!</v>
      </c>
      <c r="H12" s="334" t="e">
        <f>#REF!</f>
        <v>#REF!</v>
      </c>
    </row>
    <row r="13" spans="1:8">
      <c r="A13" s="323" t="e">
        <f>#REF!</f>
        <v>#REF!</v>
      </c>
      <c r="B13" s="334" t="e">
        <f>#REF!</f>
        <v>#REF!</v>
      </c>
      <c r="C13" s="334" t="e">
        <f>#REF!</f>
        <v>#REF!</v>
      </c>
      <c r="D13" s="334" t="e">
        <f>#REF!</f>
        <v>#REF!</v>
      </c>
      <c r="E13" s="334" t="e">
        <f>#REF!</f>
        <v>#REF!</v>
      </c>
      <c r="F13" s="334" t="e">
        <f>#REF!</f>
        <v>#REF!</v>
      </c>
      <c r="G13" s="334" t="e">
        <f>#REF!</f>
        <v>#REF!</v>
      </c>
      <c r="H13" s="334" t="e">
        <f>#REF!</f>
        <v>#REF!</v>
      </c>
    </row>
    <row r="14" spans="1:8">
      <c r="A14" s="323" t="e">
        <f>#REF!</f>
        <v>#REF!</v>
      </c>
      <c r="B14" s="334" t="e">
        <f>#REF!</f>
        <v>#REF!</v>
      </c>
      <c r="C14" s="334" t="e">
        <f>#REF!</f>
        <v>#REF!</v>
      </c>
      <c r="D14" s="334" t="e">
        <f>#REF!</f>
        <v>#REF!</v>
      </c>
      <c r="E14" s="334" t="e">
        <f>#REF!</f>
        <v>#REF!</v>
      </c>
      <c r="F14" s="334" t="e">
        <f>#REF!</f>
        <v>#REF!</v>
      </c>
      <c r="G14" s="334" t="e">
        <f>#REF!</f>
        <v>#REF!</v>
      </c>
      <c r="H14" s="334" t="e">
        <f>#REF!</f>
        <v>#REF!</v>
      </c>
    </row>
    <row r="15" spans="1:8">
      <c r="A15" s="323" t="e">
        <f>#REF!</f>
        <v>#REF!</v>
      </c>
      <c r="B15" s="334" t="e">
        <f>#REF!</f>
        <v>#REF!</v>
      </c>
      <c r="C15" s="334" t="e">
        <f>#REF!</f>
        <v>#REF!</v>
      </c>
      <c r="D15" s="334" t="e">
        <f>#REF!</f>
        <v>#REF!</v>
      </c>
      <c r="E15" s="334" t="e">
        <f>#REF!</f>
        <v>#REF!</v>
      </c>
      <c r="F15" s="334" t="e">
        <f>#REF!</f>
        <v>#REF!</v>
      </c>
      <c r="G15" s="334" t="e">
        <f>#REF!</f>
        <v>#REF!</v>
      </c>
      <c r="H15" s="334" t="e">
        <f>#REF!</f>
        <v>#REF!</v>
      </c>
    </row>
    <row r="16" spans="1:8" hidden="1" outlineLevel="1">
      <c r="A16" s="323" t="e">
        <f>#REF!</f>
        <v>#REF!</v>
      </c>
      <c r="B16" s="334"/>
      <c r="C16" s="334"/>
      <c r="D16" s="334" t="e">
        <f>#REF!</f>
        <v>#REF!</v>
      </c>
      <c r="E16" s="334" t="e">
        <f>#REF!</f>
        <v>#REF!</v>
      </c>
      <c r="F16" s="334" t="e">
        <f>#REF!</f>
        <v>#REF!</v>
      </c>
      <c r="G16" s="334" t="e">
        <f>#REF!</f>
        <v>#REF!</v>
      </c>
      <c r="H16" s="334" t="e">
        <f>#REF!</f>
        <v>#REF!</v>
      </c>
    </row>
    <row r="17" spans="1:8" hidden="1" outlineLevel="1">
      <c r="A17" s="323" t="e">
        <f>#REF!</f>
        <v>#REF!</v>
      </c>
      <c r="B17" s="334"/>
      <c r="C17" s="334"/>
      <c r="D17" s="334" t="e">
        <f>#REF!</f>
        <v>#REF!</v>
      </c>
      <c r="E17" s="334" t="e">
        <f>#REF!</f>
        <v>#REF!</v>
      </c>
      <c r="F17" s="334" t="e">
        <f>#REF!</f>
        <v>#REF!</v>
      </c>
      <c r="G17" s="334" t="e">
        <f>#REF!</f>
        <v>#REF!</v>
      </c>
      <c r="H17" s="334" t="e">
        <f>#REF!</f>
        <v>#REF!</v>
      </c>
    </row>
    <row r="18" spans="1:8" hidden="1" outlineLevel="1">
      <c r="A18" s="323" t="e">
        <f>#REF!</f>
        <v>#REF!</v>
      </c>
      <c r="B18" s="334"/>
      <c r="C18" s="334"/>
      <c r="D18" s="334" t="e">
        <f>#REF!</f>
        <v>#REF!</v>
      </c>
      <c r="E18" s="334" t="e">
        <f>#REF!</f>
        <v>#REF!</v>
      </c>
      <c r="F18" s="334" t="e">
        <f>#REF!</f>
        <v>#REF!</v>
      </c>
      <c r="G18" s="334" t="e">
        <f>#REF!</f>
        <v>#REF!</v>
      </c>
      <c r="H18" s="334" t="e">
        <f>#REF!</f>
        <v>#REF!</v>
      </c>
    </row>
    <row r="19" spans="1:8" hidden="1" outlineLevel="1">
      <c r="A19" s="323" t="e">
        <f>#REF!</f>
        <v>#REF!</v>
      </c>
      <c r="B19" s="334"/>
      <c r="C19" s="334"/>
      <c r="D19" s="334" t="e">
        <f>#REF!</f>
        <v>#REF!</v>
      </c>
      <c r="E19" s="334" t="e">
        <f>#REF!</f>
        <v>#REF!</v>
      </c>
      <c r="F19" s="334" t="e">
        <f>#REF!</f>
        <v>#REF!</v>
      </c>
      <c r="G19" s="334" t="e">
        <f>#REF!</f>
        <v>#REF!</v>
      </c>
      <c r="H19" s="334" t="e">
        <f>#REF!</f>
        <v>#REF!</v>
      </c>
    </row>
    <row r="20" spans="1:8" hidden="1" outlineLevel="1">
      <c r="A20" s="323" t="e">
        <f>#REF!</f>
        <v>#REF!</v>
      </c>
      <c r="B20" s="334"/>
      <c r="C20" s="334"/>
      <c r="D20" s="334" t="e">
        <f>#REF!</f>
        <v>#REF!</v>
      </c>
      <c r="E20" s="334" t="e">
        <f>#REF!</f>
        <v>#REF!</v>
      </c>
      <c r="F20" s="334" t="e">
        <f>#REF!</f>
        <v>#REF!</v>
      </c>
      <c r="G20" s="334" t="e">
        <f>#REF!</f>
        <v>#REF!</v>
      </c>
      <c r="H20" s="334" t="e">
        <f>#REF!</f>
        <v>#REF!</v>
      </c>
    </row>
    <row r="21" spans="1:8" hidden="1" outlineLevel="1">
      <c r="A21" s="323" t="e">
        <f>#REF!</f>
        <v>#REF!</v>
      </c>
      <c r="B21" s="334"/>
      <c r="C21" s="334"/>
      <c r="D21" s="334" t="e">
        <f>#REF!</f>
        <v>#REF!</v>
      </c>
      <c r="E21" s="334" t="e">
        <f>#REF!</f>
        <v>#REF!</v>
      </c>
      <c r="F21" s="334" t="e">
        <f>#REF!</f>
        <v>#REF!</v>
      </c>
      <c r="G21" s="334" t="e">
        <f>#REF!</f>
        <v>#REF!</v>
      </c>
      <c r="H21" s="334" t="e">
        <f>#REF!</f>
        <v>#REF!</v>
      </c>
    </row>
    <row r="22" spans="1:8" hidden="1" outlineLevel="1">
      <c r="A22" s="323" t="e">
        <f>#REF!</f>
        <v>#REF!</v>
      </c>
      <c r="B22" s="334"/>
      <c r="C22" s="334"/>
      <c r="D22" s="334" t="e">
        <f>#REF!</f>
        <v>#REF!</v>
      </c>
      <c r="E22" s="334" t="e">
        <f>#REF!</f>
        <v>#REF!</v>
      </c>
      <c r="F22" s="334" t="e">
        <f>#REF!</f>
        <v>#REF!</v>
      </c>
      <c r="G22" s="334" t="e">
        <f>#REF!</f>
        <v>#REF!</v>
      </c>
      <c r="H22" s="334" t="e">
        <f>#REF!</f>
        <v>#REF!</v>
      </c>
    </row>
    <row r="23" spans="1:8" hidden="1" outlineLevel="1">
      <c r="A23" s="323" t="e">
        <f>#REF!</f>
        <v>#REF!</v>
      </c>
      <c r="B23" s="334"/>
      <c r="C23" s="334"/>
      <c r="D23" s="334" t="e">
        <f>#REF!</f>
        <v>#REF!</v>
      </c>
      <c r="E23" s="334" t="e">
        <f>#REF!</f>
        <v>#REF!</v>
      </c>
      <c r="F23" s="334" t="e">
        <f>#REF!</f>
        <v>#REF!</v>
      </c>
      <c r="G23" s="334" t="e">
        <f>#REF!</f>
        <v>#REF!</v>
      </c>
      <c r="H23" s="334" t="e">
        <f>#REF!</f>
        <v>#REF!</v>
      </c>
    </row>
    <row r="24" spans="1:8" hidden="1" outlineLevel="1">
      <c r="A24" s="323" t="e">
        <f>#REF!</f>
        <v>#REF!</v>
      </c>
      <c r="B24" s="334"/>
      <c r="C24" s="334"/>
      <c r="D24" s="334" t="e">
        <f>#REF!</f>
        <v>#REF!</v>
      </c>
      <c r="E24" s="334" t="e">
        <f>#REF!</f>
        <v>#REF!</v>
      </c>
      <c r="F24" s="334" t="e">
        <f>#REF!</f>
        <v>#REF!</v>
      </c>
      <c r="G24" s="334" t="e">
        <f>#REF!</f>
        <v>#REF!</v>
      </c>
      <c r="H24" s="334" t="e">
        <f>#REF!</f>
        <v>#REF!</v>
      </c>
    </row>
    <row r="25" spans="1:8" hidden="1" outlineLevel="1">
      <c r="A25" s="323" t="e">
        <f>#REF!</f>
        <v>#REF!</v>
      </c>
      <c r="B25" s="334"/>
      <c r="C25" s="334"/>
      <c r="D25" s="334" t="e">
        <f>#REF!</f>
        <v>#REF!</v>
      </c>
      <c r="E25" s="334" t="e">
        <f>#REF!</f>
        <v>#REF!</v>
      </c>
      <c r="F25" s="334" t="e">
        <f>#REF!</f>
        <v>#REF!</v>
      </c>
      <c r="G25" s="334" t="e">
        <f>#REF!</f>
        <v>#REF!</v>
      </c>
      <c r="H25" s="334" t="e">
        <f>#REF!</f>
        <v>#REF!</v>
      </c>
    </row>
    <row r="26" spans="1:8" hidden="1" outlineLevel="1">
      <c r="A26" s="323" t="e">
        <f>#REF!</f>
        <v>#REF!</v>
      </c>
      <c r="B26" s="334"/>
      <c r="C26" s="334"/>
      <c r="D26" s="334" t="e">
        <f>#REF!</f>
        <v>#REF!</v>
      </c>
      <c r="E26" s="334" t="e">
        <f>#REF!</f>
        <v>#REF!</v>
      </c>
      <c r="F26" s="334" t="e">
        <f>#REF!</f>
        <v>#REF!</v>
      </c>
      <c r="G26" s="334" t="e">
        <f>#REF!</f>
        <v>#REF!</v>
      </c>
      <c r="H26" s="334" t="e">
        <f>#REF!</f>
        <v>#REF!</v>
      </c>
    </row>
    <row r="27" spans="1:8" hidden="1" outlineLevel="1">
      <c r="A27" s="323" t="e">
        <f>#REF!</f>
        <v>#REF!</v>
      </c>
      <c r="B27" s="334"/>
      <c r="C27" s="334"/>
      <c r="D27" s="334" t="e">
        <f>#REF!</f>
        <v>#REF!</v>
      </c>
      <c r="E27" s="334" t="e">
        <f>#REF!</f>
        <v>#REF!</v>
      </c>
      <c r="F27" s="334" t="e">
        <f>#REF!</f>
        <v>#REF!</v>
      </c>
      <c r="G27" s="334" t="e">
        <f>#REF!</f>
        <v>#REF!</v>
      </c>
      <c r="H27" s="334" t="e">
        <f>#REF!</f>
        <v>#REF!</v>
      </c>
    </row>
    <row r="28" spans="1:8" hidden="1" outlineLevel="1">
      <c r="A28" s="323" t="e">
        <f>#REF!</f>
        <v>#REF!</v>
      </c>
      <c r="B28" s="334"/>
      <c r="C28" s="334"/>
      <c r="D28" s="334" t="e">
        <f>#REF!</f>
        <v>#REF!</v>
      </c>
      <c r="E28" s="334" t="e">
        <f>#REF!</f>
        <v>#REF!</v>
      </c>
      <c r="F28" s="334" t="e">
        <f>#REF!</f>
        <v>#REF!</v>
      </c>
      <c r="G28" s="334" t="e">
        <f>#REF!</f>
        <v>#REF!</v>
      </c>
      <c r="H28" s="334" t="e">
        <f>#REF!</f>
        <v>#REF!</v>
      </c>
    </row>
    <row r="29" spans="1:8" hidden="1" outlineLevel="1">
      <c r="A29" s="323" t="e">
        <f>#REF!</f>
        <v>#REF!</v>
      </c>
      <c r="B29" s="334"/>
      <c r="C29" s="334"/>
      <c r="D29" s="334" t="e">
        <f>#REF!</f>
        <v>#REF!</v>
      </c>
      <c r="E29" s="334" t="e">
        <f>#REF!</f>
        <v>#REF!</v>
      </c>
      <c r="F29" s="334" t="e">
        <f>#REF!</f>
        <v>#REF!</v>
      </c>
      <c r="G29" s="334" t="e">
        <f>#REF!</f>
        <v>#REF!</v>
      </c>
      <c r="H29" s="334" t="e">
        <f>#REF!</f>
        <v>#REF!</v>
      </c>
    </row>
    <row r="30" spans="1:8" hidden="1" outlineLevel="1">
      <c r="A30" s="323" t="e">
        <f>#REF!</f>
        <v>#REF!</v>
      </c>
      <c r="B30" s="334"/>
      <c r="C30" s="334"/>
      <c r="D30" s="334" t="e">
        <f>#REF!</f>
        <v>#REF!</v>
      </c>
      <c r="E30" s="334" t="e">
        <f>#REF!</f>
        <v>#REF!</v>
      </c>
      <c r="F30" s="334" t="e">
        <f>#REF!</f>
        <v>#REF!</v>
      </c>
      <c r="G30" s="334" t="e">
        <f>#REF!</f>
        <v>#REF!</v>
      </c>
      <c r="H30" s="334" t="e">
        <f>#REF!</f>
        <v>#REF!</v>
      </c>
    </row>
    <row r="31" spans="1:8" hidden="1" outlineLevel="1">
      <c r="A31" s="323" t="e">
        <f>#REF!</f>
        <v>#REF!</v>
      </c>
      <c r="B31" s="334"/>
      <c r="C31" s="334"/>
      <c r="D31" s="334" t="e">
        <f>#REF!</f>
        <v>#REF!</v>
      </c>
      <c r="E31" s="334" t="e">
        <f>#REF!</f>
        <v>#REF!</v>
      </c>
      <c r="F31" s="334" t="e">
        <f>#REF!</f>
        <v>#REF!</v>
      </c>
      <c r="G31" s="334" t="e">
        <f>#REF!</f>
        <v>#REF!</v>
      </c>
      <c r="H31" s="334" t="e">
        <f>#REF!</f>
        <v>#REF!</v>
      </c>
    </row>
    <row r="32" spans="1:8" hidden="1" outlineLevel="1">
      <c r="A32" s="323" t="e">
        <f>#REF!</f>
        <v>#REF!</v>
      </c>
      <c r="B32" s="334"/>
      <c r="C32" s="334"/>
      <c r="D32" s="334" t="e">
        <f>#REF!</f>
        <v>#REF!</v>
      </c>
      <c r="E32" s="334" t="e">
        <f>#REF!</f>
        <v>#REF!</v>
      </c>
      <c r="F32" s="334" t="e">
        <f>#REF!</f>
        <v>#REF!</v>
      </c>
      <c r="G32" s="334" t="e">
        <f>#REF!</f>
        <v>#REF!</v>
      </c>
      <c r="H32" s="334" t="e">
        <f>#REF!</f>
        <v>#REF!</v>
      </c>
    </row>
    <row r="33" spans="1:8" hidden="1" outlineLevel="1">
      <c r="A33" s="323" t="e">
        <f>#REF!</f>
        <v>#REF!</v>
      </c>
      <c r="B33" s="334"/>
      <c r="C33" s="334"/>
      <c r="D33" s="334" t="e">
        <f>#REF!</f>
        <v>#REF!</v>
      </c>
      <c r="E33" s="334" t="e">
        <f>#REF!</f>
        <v>#REF!</v>
      </c>
      <c r="F33" s="334" t="e">
        <f>#REF!</f>
        <v>#REF!</v>
      </c>
      <c r="G33" s="334" t="e">
        <f>#REF!</f>
        <v>#REF!</v>
      </c>
      <c r="H33" s="334" t="e">
        <f>#REF!</f>
        <v>#REF!</v>
      </c>
    </row>
    <row r="34" spans="1:8" hidden="1" outlineLevel="1">
      <c r="A34" s="323" t="e">
        <f>#REF!</f>
        <v>#REF!</v>
      </c>
      <c r="B34" s="334"/>
      <c r="C34" s="334"/>
      <c r="D34" s="334" t="e">
        <f>#REF!</f>
        <v>#REF!</v>
      </c>
      <c r="E34" s="334" t="e">
        <f>#REF!</f>
        <v>#REF!</v>
      </c>
      <c r="F34" s="334" t="e">
        <f>#REF!</f>
        <v>#REF!</v>
      </c>
      <c r="G34" s="334" t="e">
        <f>#REF!</f>
        <v>#REF!</v>
      </c>
      <c r="H34" s="334" t="e">
        <f>#REF!</f>
        <v>#REF!</v>
      </c>
    </row>
    <row r="35" spans="1:8" hidden="1" outlineLevel="1">
      <c r="A35" s="323" t="e">
        <f>#REF!</f>
        <v>#REF!</v>
      </c>
      <c r="B35" s="334"/>
      <c r="C35" s="334"/>
      <c r="D35" s="334" t="e">
        <f>#REF!</f>
        <v>#REF!</v>
      </c>
      <c r="E35" s="334" t="e">
        <f>#REF!</f>
        <v>#REF!</v>
      </c>
      <c r="F35" s="334" t="e">
        <f>#REF!</f>
        <v>#REF!</v>
      </c>
      <c r="G35" s="334" t="e">
        <f>#REF!</f>
        <v>#REF!</v>
      </c>
      <c r="H35" s="334" t="e">
        <f>#REF!</f>
        <v>#REF!</v>
      </c>
    </row>
    <row r="36" spans="1:8" hidden="1" outlineLevel="1">
      <c r="A36" s="323" t="e">
        <f>#REF!</f>
        <v>#REF!</v>
      </c>
      <c r="B36" s="334"/>
      <c r="C36" s="334"/>
      <c r="D36" s="334" t="e">
        <f>#REF!</f>
        <v>#REF!</v>
      </c>
      <c r="E36" s="334" t="e">
        <f>#REF!</f>
        <v>#REF!</v>
      </c>
      <c r="F36" s="334" t="e">
        <f>#REF!</f>
        <v>#REF!</v>
      </c>
      <c r="G36" s="334" t="e">
        <f>#REF!</f>
        <v>#REF!</v>
      </c>
      <c r="H36" s="334" t="e">
        <f>#REF!</f>
        <v>#REF!</v>
      </c>
    </row>
    <row r="37" spans="1:8" hidden="1" outlineLevel="1">
      <c r="A37" s="323" t="e">
        <f>#REF!</f>
        <v>#REF!</v>
      </c>
      <c r="B37" s="334"/>
      <c r="C37" s="334"/>
      <c r="D37" s="334" t="e">
        <f>#REF!</f>
        <v>#REF!</v>
      </c>
      <c r="E37" s="334" t="e">
        <f>#REF!</f>
        <v>#REF!</v>
      </c>
      <c r="F37" s="334" t="e">
        <f>#REF!</f>
        <v>#REF!</v>
      </c>
      <c r="G37" s="334" t="e">
        <f>#REF!</f>
        <v>#REF!</v>
      </c>
      <c r="H37" s="334" t="e">
        <f>#REF!</f>
        <v>#REF!</v>
      </c>
    </row>
    <row r="38" spans="1:8" hidden="1" outlineLevel="1">
      <c r="A38" s="323" t="e">
        <f>#REF!</f>
        <v>#REF!</v>
      </c>
      <c r="B38" s="334"/>
      <c r="C38" s="334"/>
      <c r="D38" s="334" t="e">
        <f>#REF!</f>
        <v>#REF!</v>
      </c>
      <c r="E38" s="334" t="e">
        <f>#REF!</f>
        <v>#REF!</v>
      </c>
      <c r="F38" s="334" t="e">
        <f>#REF!</f>
        <v>#REF!</v>
      </c>
      <c r="G38" s="334" t="e">
        <f>#REF!</f>
        <v>#REF!</v>
      </c>
      <c r="H38" s="334" t="e">
        <f>#REF!</f>
        <v>#REF!</v>
      </c>
    </row>
    <row r="39" spans="1:8" hidden="1" outlineLevel="1">
      <c r="A39" s="323" t="e">
        <f>#REF!</f>
        <v>#REF!</v>
      </c>
      <c r="B39" s="334"/>
      <c r="C39" s="334"/>
      <c r="D39" s="334" t="e">
        <f>#REF!</f>
        <v>#REF!</v>
      </c>
      <c r="E39" s="334" t="e">
        <f>#REF!</f>
        <v>#REF!</v>
      </c>
      <c r="F39" s="334" t="e">
        <f>#REF!</f>
        <v>#REF!</v>
      </c>
      <c r="G39" s="334" t="e">
        <f>#REF!</f>
        <v>#REF!</v>
      </c>
      <c r="H39" s="334" t="e">
        <f>#REF!</f>
        <v>#REF!</v>
      </c>
    </row>
    <row r="40" spans="1:8" hidden="1" outlineLevel="1">
      <c r="A40" s="323" t="e">
        <f>#REF!</f>
        <v>#REF!</v>
      </c>
      <c r="B40" s="334"/>
      <c r="C40" s="334"/>
      <c r="D40" s="334" t="e">
        <f>#REF!</f>
        <v>#REF!</v>
      </c>
      <c r="E40" s="334" t="e">
        <f>#REF!</f>
        <v>#REF!</v>
      </c>
      <c r="F40" s="334" t="e">
        <f>#REF!</f>
        <v>#REF!</v>
      </c>
      <c r="G40" s="334" t="e">
        <f>#REF!</f>
        <v>#REF!</v>
      </c>
      <c r="H40" s="334" t="e">
        <f>#REF!</f>
        <v>#REF!</v>
      </c>
    </row>
    <row r="41" spans="1:8" hidden="1" outlineLevel="1">
      <c r="A41" s="323" t="e">
        <f>#REF!</f>
        <v>#REF!</v>
      </c>
      <c r="B41" s="334"/>
      <c r="C41" s="334"/>
      <c r="D41" s="334" t="e">
        <f>#REF!</f>
        <v>#REF!</v>
      </c>
      <c r="E41" s="334" t="e">
        <f>#REF!</f>
        <v>#REF!</v>
      </c>
      <c r="F41" s="334" t="e">
        <f>#REF!</f>
        <v>#REF!</v>
      </c>
      <c r="G41" s="334" t="e">
        <f>#REF!</f>
        <v>#REF!</v>
      </c>
      <c r="H41" s="334" t="e">
        <f>#REF!</f>
        <v>#REF!</v>
      </c>
    </row>
    <row r="42" spans="1:8" hidden="1" outlineLevel="1">
      <c r="A42" s="323" t="e">
        <f>#REF!</f>
        <v>#REF!</v>
      </c>
      <c r="B42" s="334"/>
      <c r="C42" s="334"/>
      <c r="D42" s="334" t="e">
        <f>#REF!</f>
        <v>#REF!</v>
      </c>
      <c r="E42" s="334" t="e">
        <f>#REF!</f>
        <v>#REF!</v>
      </c>
      <c r="F42" s="334" t="e">
        <f>#REF!</f>
        <v>#REF!</v>
      </c>
      <c r="G42" s="334" t="e">
        <f>#REF!</f>
        <v>#REF!</v>
      </c>
      <c r="H42" s="334" t="e">
        <f>#REF!</f>
        <v>#REF!</v>
      </c>
    </row>
    <row r="43" spans="1:8" hidden="1" outlineLevel="1">
      <c r="A43" s="323" t="e">
        <f>#REF!</f>
        <v>#REF!</v>
      </c>
      <c r="B43" s="334"/>
      <c r="C43" s="334"/>
      <c r="D43" s="334" t="e">
        <f>#REF!</f>
        <v>#REF!</v>
      </c>
      <c r="E43" s="334" t="e">
        <f>#REF!</f>
        <v>#REF!</v>
      </c>
      <c r="F43" s="334" t="e">
        <f>#REF!</f>
        <v>#REF!</v>
      </c>
      <c r="G43" s="334" t="e">
        <f>#REF!</f>
        <v>#REF!</v>
      </c>
      <c r="H43" s="334" t="e">
        <f>#REF!</f>
        <v>#REF!</v>
      </c>
    </row>
    <row r="44" spans="1:8" hidden="1" outlineLevel="1">
      <c r="A44" s="323" t="e">
        <f>#REF!</f>
        <v>#REF!</v>
      </c>
      <c r="B44" s="334"/>
      <c r="C44" s="334"/>
      <c r="D44" s="334" t="e">
        <f>#REF!</f>
        <v>#REF!</v>
      </c>
      <c r="E44" s="334" t="e">
        <f>#REF!</f>
        <v>#REF!</v>
      </c>
      <c r="F44" s="334" t="e">
        <f>#REF!</f>
        <v>#REF!</v>
      </c>
      <c r="G44" s="334" t="e">
        <f>#REF!</f>
        <v>#REF!</v>
      </c>
      <c r="H44" s="334" t="e">
        <f>#REF!</f>
        <v>#REF!</v>
      </c>
    </row>
    <row r="45" spans="1:8" hidden="1" outlineLevel="1">
      <c r="A45" s="323" t="e">
        <f>#REF!</f>
        <v>#REF!</v>
      </c>
      <c r="B45" s="334"/>
      <c r="C45" s="334"/>
      <c r="D45" s="334" t="e">
        <f>#REF!</f>
        <v>#REF!</v>
      </c>
      <c r="E45" s="334" t="e">
        <f>#REF!</f>
        <v>#REF!</v>
      </c>
      <c r="F45" s="334" t="e">
        <f>#REF!</f>
        <v>#REF!</v>
      </c>
      <c r="G45" s="334" t="e">
        <f>#REF!</f>
        <v>#REF!</v>
      </c>
      <c r="H45" s="334" t="e">
        <f>#REF!</f>
        <v>#REF!</v>
      </c>
    </row>
    <row r="46" spans="1:8" hidden="1" outlineLevel="1">
      <c r="A46" s="323" t="e">
        <f>#REF!</f>
        <v>#REF!</v>
      </c>
      <c r="B46" s="334"/>
      <c r="C46" s="334"/>
      <c r="D46" s="334" t="e">
        <f>#REF!</f>
        <v>#REF!</v>
      </c>
      <c r="E46" s="334" t="e">
        <f>#REF!</f>
        <v>#REF!</v>
      </c>
      <c r="F46" s="334" t="e">
        <f>#REF!</f>
        <v>#REF!</v>
      </c>
      <c r="G46" s="334" t="e">
        <f>#REF!</f>
        <v>#REF!</v>
      </c>
      <c r="H46" s="334" t="e">
        <f>#REF!</f>
        <v>#REF!</v>
      </c>
    </row>
    <row r="47" spans="1:8" hidden="1" outlineLevel="1">
      <c r="A47" s="323" t="e">
        <f>#REF!</f>
        <v>#REF!</v>
      </c>
      <c r="B47" s="334"/>
      <c r="C47" s="334"/>
      <c r="D47" s="334" t="e">
        <f>#REF!</f>
        <v>#REF!</v>
      </c>
      <c r="E47" s="334" t="e">
        <f>#REF!</f>
        <v>#REF!</v>
      </c>
      <c r="F47" s="334" t="e">
        <f>#REF!</f>
        <v>#REF!</v>
      </c>
      <c r="G47" s="334" t="e">
        <f>#REF!</f>
        <v>#REF!</v>
      </c>
      <c r="H47" s="334" t="e">
        <f>#REF!</f>
        <v>#REF!</v>
      </c>
    </row>
    <row r="48" spans="1:8" hidden="1" outlineLevel="1">
      <c r="A48" s="323" t="e">
        <f>#REF!</f>
        <v>#REF!</v>
      </c>
      <c r="B48" s="334"/>
      <c r="C48" s="334"/>
      <c r="D48" s="334" t="e">
        <f>#REF!</f>
        <v>#REF!</v>
      </c>
      <c r="E48" s="334" t="e">
        <f>#REF!</f>
        <v>#REF!</v>
      </c>
      <c r="F48" s="334" t="e">
        <f>#REF!</f>
        <v>#REF!</v>
      </c>
      <c r="G48" s="334" t="e">
        <f>#REF!</f>
        <v>#REF!</v>
      </c>
      <c r="H48" s="334" t="e">
        <f>#REF!</f>
        <v>#REF!</v>
      </c>
    </row>
    <row r="49" spans="1:8" hidden="1" outlineLevel="1">
      <c r="A49" s="323" t="e">
        <f>#REF!</f>
        <v>#REF!</v>
      </c>
      <c r="B49" s="334"/>
      <c r="C49" s="334"/>
      <c r="D49" s="334" t="e">
        <f>#REF!</f>
        <v>#REF!</v>
      </c>
      <c r="E49" s="334" t="e">
        <f>#REF!</f>
        <v>#REF!</v>
      </c>
      <c r="F49" s="334" t="e">
        <f>#REF!</f>
        <v>#REF!</v>
      </c>
      <c r="G49" s="334" t="e">
        <f>#REF!</f>
        <v>#REF!</v>
      </c>
      <c r="H49" s="334" t="e">
        <f>#REF!</f>
        <v>#REF!</v>
      </c>
    </row>
    <row r="50" spans="1:8" hidden="1" outlineLevel="1">
      <c r="A50" s="323" t="e">
        <f>#REF!</f>
        <v>#REF!</v>
      </c>
      <c r="B50" s="334"/>
      <c r="C50" s="334"/>
      <c r="D50" s="334" t="e">
        <f>#REF!</f>
        <v>#REF!</v>
      </c>
      <c r="E50" s="334" t="e">
        <f>#REF!</f>
        <v>#REF!</v>
      </c>
      <c r="F50" s="334" t="e">
        <f>#REF!</f>
        <v>#REF!</v>
      </c>
      <c r="G50" s="334" t="e">
        <f>#REF!</f>
        <v>#REF!</v>
      </c>
      <c r="H50" s="334" t="e">
        <f>#REF!</f>
        <v>#REF!</v>
      </c>
    </row>
    <row r="51" spans="1:8" hidden="1" outlineLevel="1">
      <c r="A51" s="323" t="e">
        <f>#REF!</f>
        <v>#REF!</v>
      </c>
      <c r="B51" s="334"/>
      <c r="C51" s="334"/>
      <c r="D51" s="334" t="e">
        <f>#REF!</f>
        <v>#REF!</v>
      </c>
      <c r="E51" s="334" t="e">
        <f>#REF!</f>
        <v>#REF!</v>
      </c>
      <c r="F51" s="334" t="e">
        <f>#REF!</f>
        <v>#REF!</v>
      </c>
      <c r="G51" s="334" t="e">
        <f>#REF!</f>
        <v>#REF!</v>
      </c>
      <c r="H51" s="334" t="e">
        <f>#REF!</f>
        <v>#REF!</v>
      </c>
    </row>
    <row r="52" spans="1:8" hidden="1" outlineLevel="1">
      <c r="A52" s="323" t="e">
        <f>#REF!</f>
        <v>#REF!</v>
      </c>
      <c r="B52" s="334"/>
      <c r="C52" s="334"/>
      <c r="D52" s="334" t="e">
        <f>#REF!</f>
        <v>#REF!</v>
      </c>
      <c r="E52" s="334" t="e">
        <f>#REF!</f>
        <v>#REF!</v>
      </c>
      <c r="F52" s="334" t="e">
        <f>#REF!</f>
        <v>#REF!</v>
      </c>
      <c r="G52" s="334" t="e">
        <f>#REF!</f>
        <v>#REF!</v>
      </c>
      <c r="H52" s="334" t="e">
        <f>#REF!</f>
        <v>#REF!</v>
      </c>
    </row>
    <row r="53" spans="1:8" hidden="1" outlineLevel="1">
      <c r="A53" s="323" t="e">
        <f>#REF!</f>
        <v>#REF!</v>
      </c>
      <c r="B53" s="334"/>
      <c r="C53" s="334"/>
      <c r="D53" s="334" t="e">
        <f>#REF!</f>
        <v>#REF!</v>
      </c>
      <c r="E53" s="334" t="e">
        <f>#REF!</f>
        <v>#REF!</v>
      </c>
      <c r="F53" s="334" t="e">
        <f>#REF!</f>
        <v>#REF!</v>
      </c>
      <c r="G53" s="334" t="e">
        <f>#REF!</f>
        <v>#REF!</v>
      </c>
      <c r="H53" s="334" t="e">
        <f>#REF!</f>
        <v>#REF!</v>
      </c>
    </row>
    <row r="54" spans="1:8" hidden="1" outlineLevel="1">
      <c r="A54" s="323" t="e">
        <f>#REF!</f>
        <v>#REF!</v>
      </c>
      <c r="B54" s="334"/>
      <c r="C54" s="334"/>
      <c r="D54" s="334" t="e">
        <f>#REF!</f>
        <v>#REF!</v>
      </c>
      <c r="E54" s="334" t="e">
        <f>#REF!</f>
        <v>#REF!</v>
      </c>
      <c r="F54" s="334" t="e">
        <f>#REF!</f>
        <v>#REF!</v>
      </c>
      <c r="G54" s="334" t="e">
        <f>#REF!</f>
        <v>#REF!</v>
      </c>
      <c r="H54" s="334" t="e">
        <f>#REF!</f>
        <v>#REF!</v>
      </c>
    </row>
    <row r="55" spans="1:8" hidden="1" outlineLevel="1">
      <c r="A55" s="323" t="e">
        <f>#REF!</f>
        <v>#REF!</v>
      </c>
      <c r="B55" s="334"/>
      <c r="C55" s="334"/>
      <c r="D55" s="334" t="e">
        <f>#REF!</f>
        <v>#REF!</v>
      </c>
      <c r="E55" s="334" t="e">
        <f>#REF!</f>
        <v>#REF!</v>
      </c>
      <c r="F55" s="334" t="e">
        <f>#REF!</f>
        <v>#REF!</v>
      </c>
      <c r="G55" s="334" t="e">
        <f>#REF!</f>
        <v>#REF!</v>
      </c>
      <c r="H55" s="334" t="e">
        <f>#REF!</f>
        <v>#REF!</v>
      </c>
    </row>
    <row r="56" spans="1:8" hidden="1" outlineLevel="1">
      <c r="A56" s="323" t="e">
        <f>#REF!</f>
        <v>#REF!</v>
      </c>
      <c r="B56" s="334"/>
      <c r="C56" s="334"/>
      <c r="D56" s="334" t="e">
        <f>#REF!</f>
        <v>#REF!</v>
      </c>
      <c r="E56" s="334" t="e">
        <f>#REF!</f>
        <v>#REF!</v>
      </c>
      <c r="F56" s="334" t="e">
        <f>#REF!</f>
        <v>#REF!</v>
      </c>
      <c r="G56" s="334" t="e">
        <f>#REF!</f>
        <v>#REF!</v>
      </c>
      <c r="H56" s="334" t="e">
        <f>#REF!</f>
        <v>#REF!</v>
      </c>
    </row>
    <row r="57" spans="1:8" hidden="1" outlineLevel="1">
      <c r="A57" s="323" t="e">
        <f>#REF!</f>
        <v>#REF!</v>
      </c>
      <c r="B57" s="334"/>
      <c r="C57" s="334"/>
      <c r="D57" s="334" t="e">
        <f>#REF!</f>
        <v>#REF!</v>
      </c>
      <c r="E57" s="334" t="e">
        <f>#REF!</f>
        <v>#REF!</v>
      </c>
      <c r="F57" s="334" t="e">
        <f>#REF!</f>
        <v>#REF!</v>
      </c>
      <c r="G57" s="334" t="e">
        <f>#REF!</f>
        <v>#REF!</v>
      </c>
      <c r="H57" s="334" t="e">
        <f>#REF!</f>
        <v>#REF!</v>
      </c>
    </row>
    <row r="58" spans="1:8" hidden="1" outlineLevel="1">
      <c r="A58" s="323" t="e">
        <f>#REF!</f>
        <v>#REF!</v>
      </c>
      <c r="B58" s="334"/>
      <c r="C58" s="334"/>
      <c r="D58" s="334" t="e">
        <f>#REF!</f>
        <v>#REF!</v>
      </c>
      <c r="E58" s="334" t="e">
        <f>#REF!</f>
        <v>#REF!</v>
      </c>
      <c r="F58" s="334" t="e">
        <f>#REF!</f>
        <v>#REF!</v>
      </c>
      <c r="G58" s="334" t="e">
        <f>#REF!</f>
        <v>#REF!</v>
      </c>
      <c r="H58" s="334" t="e">
        <f>#REF!</f>
        <v>#REF!</v>
      </c>
    </row>
    <row r="59" spans="1:8" hidden="1" outlineLevel="1">
      <c r="A59" s="323" t="e">
        <f>#REF!</f>
        <v>#REF!</v>
      </c>
      <c r="B59" s="334"/>
      <c r="C59" s="334"/>
      <c r="D59" s="334" t="e">
        <f>#REF!</f>
        <v>#REF!</v>
      </c>
      <c r="E59" s="334" t="e">
        <f>#REF!</f>
        <v>#REF!</v>
      </c>
      <c r="F59" s="334" t="e">
        <f>#REF!</f>
        <v>#REF!</v>
      </c>
      <c r="G59" s="334" t="e">
        <f>#REF!</f>
        <v>#REF!</v>
      </c>
      <c r="H59" s="334" t="e">
        <f>#REF!</f>
        <v>#REF!</v>
      </c>
    </row>
    <row r="60" spans="1:8" hidden="1" outlineLevel="1">
      <c r="A60" s="323" t="e">
        <f>#REF!</f>
        <v>#REF!</v>
      </c>
      <c r="B60" s="334"/>
      <c r="C60" s="334"/>
      <c r="D60" s="334" t="e">
        <f>#REF!</f>
        <v>#REF!</v>
      </c>
      <c r="E60" s="334" t="e">
        <f>#REF!</f>
        <v>#REF!</v>
      </c>
      <c r="F60" s="334" t="e">
        <f>#REF!</f>
        <v>#REF!</v>
      </c>
      <c r="G60" s="334" t="e">
        <f>#REF!</f>
        <v>#REF!</v>
      </c>
      <c r="H60" s="334" t="e">
        <f>#REF!</f>
        <v>#REF!</v>
      </c>
    </row>
    <row r="61" spans="1:8" hidden="1" outlineLevel="1">
      <c r="A61" s="323" t="e">
        <f>#REF!</f>
        <v>#REF!</v>
      </c>
      <c r="B61" s="334"/>
      <c r="C61" s="334"/>
      <c r="D61" s="334" t="e">
        <f>#REF!</f>
        <v>#REF!</v>
      </c>
      <c r="E61" s="334" t="e">
        <f>#REF!</f>
        <v>#REF!</v>
      </c>
      <c r="F61" s="334" t="e">
        <f>#REF!</f>
        <v>#REF!</v>
      </c>
      <c r="G61" s="334" t="e">
        <f>#REF!</f>
        <v>#REF!</v>
      </c>
      <c r="H61" s="334" t="e">
        <f>#REF!</f>
        <v>#REF!</v>
      </c>
    </row>
    <row r="62" spans="1:8" hidden="1" outlineLevel="1">
      <c r="A62" s="323" t="e">
        <f>#REF!</f>
        <v>#REF!</v>
      </c>
      <c r="B62" s="334"/>
      <c r="C62" s="334"/>
      <c r="D62" s="334" t="e">
        <f>#REF!</f>
        <v>#REF!</v>
      </c>
      <c r="E62" s="334" t="e">
        <f>#REF!</f>
        <v>#REF!</v>
      </c>
      <c r="F62" s="334" t="e">
        <f>#REF!</f>
        <v>#REF!</v>
      </c>
      <c r="G62" s="334" t="e">
        <f>#REF!</f>
        <v>#REF!</v>
      </c>
      <c r="H62" s="334" t="e">
        <f>#REF!</f>
        <v>#REF!</v>
      </c>
    </row>
    <row r="63" spans="1:8" hidden="1" outlineLevel="1">
      <c r="A63" s="323" t="e">
        <f>#REF!</f>
        <v>#REF!</v>
      </c>
      <c r="B63" s="334"/>
      <c r="C63" s="334"/>
      <c r="D63" s="334" t="e">
        <f>#REF!</f>
        <v>#REF!</v>
      </c>
      <c r="E63" s="334" t="e">
        <f>#REF!</f>
        <v>#REF!</v>
      </c>
      <c r="F63" s="334" t="e">
        <f>#REF!</f>
        <v>#REF!</v>
      </c>
      <c r="G63" s="334" t="e">
        <f>#REF!</f>
        <v>#REF!</v>
      </c>
      <c r="H63" s="334" t="e">
        <f>#REF!</f>
        <v>#REF!</v>
      </c>
    </row>
    <row r="64" spans="1:8" hidden="1" outlineLevel="1">
      <c r="A64" s="323" t="e">
        <f>#REF!</f>
        <v>#REF!</v>
      </c>
      <c r="B64" s="334"/>
      <c r="C64" s="334"/>
      <c r="D64" s="334" t="e">
        <f>#REF!</f>
        <v>#REF!</v>
      </c>
      <c r="E64" s="334" t="e">
        <f>#REF!</f>
        <v>#REF!</v>
      </c>
      <c r="F64" s="334" t="e">
        <f>#REF!</f>
        <v>#REF!</v>
      </c>
      <c r="G64" s="334" t="e">
        <f>#REF!</f>
        <v>#REF!</v>
      </c>
      <c r="H64" s="334" t="e">
        <f>#REF!</f>
        <v>#REF!</v>
      </c>
    </row>
    <row r="65" spans="1:8" hidden="1" outlineLevel="1">
      <c r="A65" s="323" t="e">
        <f>#REF!</f>
        <v>#REF!</v>
      </c>
      <c r="B65" s="334"/>
      <c r="C65" s="334"/>
      <c r="D65" s="334" t="e">
        <f>#REF!</f>
        <v>#REF!</v>
      </c>
      <c r="E65" s="334" t="e">
        <f>#REF!</f>
        <v>#REF!</v>
      </c>
      <c r="F65" s="334" t="e">
        <f>#REF!</f>
        <v>#REF!</v>
      </c>
      <c r="G65" s="334" t="e">
        <f>#REF!</f>
        <v>#REF!</v>
      </c>
      <c r="H65" s="334" t="e">
        <f>#REF!</f>
        <v>#REF!</v>
      </c>
    </row>
    <row r="66" spans="1:8" hidden="1" outlineLevel="1">
      <c r="A66" s="323" t="e">
        <f>#REF!</f>
        <v>#REF!</v>
      </c>
      <c r="B66" s="334"/>
      <c r="C66" s="334"/>
      <c r="D66" s="334" t="e">
        <f>#REF!</f>
        <v>#REF!</v>
      </c>
      <c r="E66" s="334" t="e">
        <f>#REF!</f>
        <v>#REF!</v>
      </c>
      <c r="F66" s="334" t="e">
        <f>#REF!</f>
        <v>#REF!</v>
      </c>
      <c r="G66" s="334" t="e">
        <f>#REF!</f>
        <v>#REF!</v>
      </c>
      <c r="H66" s="334" t="e">
        <f>#REF!</f>
        <v>#REF!</v>
      </c>
    </row>
    <row r="67" spans="1:8" hidden="1" outlineLevel="1">
      <c r="A67" s="323" t="e">
        <f>#REF!</f>
        <v>#REF!</v>
      </c>
      <c r="B67" s="334"/>
      <c r="C67" s="334"/>
      <c r="D67" s="334" t="e">
        <f>#REF!</f>
        <v>#REF!</v>
      </c>
      <c r="E67" s="334" t="e">
        <f>#REF!</f>
        <v>#REF!</v>
      </c>
      <c r="F67" s="334" t="e">
        <f>#REF!</f>
        <v>#REF!</v>
      </c>
      <c r="G67" s="334" t="e">
        <f>#REF!</f>
        <v>#REF!</v>
      </c>
      <c r="H67" s="334" t="e">
        <f>#REF!</f>
        <v>#REF!</v>
      </c>
    </row>
    <row r="68" spans="1:8" hidden="1" outlineLevel="1">
      <c r="A68" s="323" t="e">
        <f>#REF!</f>
        <v>#REF!</v>
      </c>
      <c r="B68" s="334"/>
      <c r="C68" s="334"/>
      <c r="D68" s="334" t="e">
        <f>#REF!</f>
        <v>#REF!</v>
      </c>
      <c r="E68" s="334" t="e">
        <f>#REF!</f>
        <v>#REF!</v>
      </c>
      <c r="F68" s="334" t="e">
        <f>#REF!</f>
        <v>#REF!</v>
      </c>
      <c r="G68" s="334" t="e">
        <f>#REF!</f>
        <v>#REF!</v>
      </c>
      <c r="H68" s="334" t="e">
        <f>#REF!</f>
        <v>#REF!</v>
      </c>
    </row>
    <row r="69" spans="1:8" hidden="1" outlineLevel="1" collapsed="1">
      <c r="A69" s="323" t="e">
        <f>#REF!</f>
        <v>#REF!</v>
      </c>
      <c r="B69" s="334"/>
      <c r="C69" s="334"/>
      <c r="D69" s="334" t="e">
        <f>#REF!</f>
        <v>#REF!</v>
      </c>
      <c r="E69" s="334" t="e">
        <f>#REF!</f>
        <v>#REF!</v>
      </c>
      <c r="F69" s="334" t="e">
        <f>#REF!</f>
        <v>#REF!</v>
      </c>
      <c r="G69" s="334" t="e">
        <f>#REF!</f>
        <v>#REF!</v>
      </c>
      <c r="H69" s="334" t="e">
        <f>#REF!</f>
        <v>#REF!</v>
      </c>
    </row>
    <row r="70" spans="1:8" collapsed="1">
      <c r="A70" s="323" t="e">
        <f>#REF!</f>
        <v>#REF!</v>
      </c>
      <c r="B70" s="334" t="e">
        <f>#REF!</f>
        <v>#REF!</v>
      </c>
      <c r="C70" s="334" t="e">
        <f>#REF!</f>
        <v>#REF!</v>
      </c>
      <c r="D70" s="334" t="e">
        <f>#REF!</f>
        <v>#REF!</v>
      </c>
      <c r="E70" s="334" t="e">
        <f>#REF!</f>
        <v>#REF!</v>
      </c>
      <c r="F70" s="334" t="e">
        <f>#REF!</f>
        <v>#REF!</v>
      </c>
      <c r="G70" s="334" t="e">
        <f>#REF!</f>
        <v>#REF!</v>
      </c>
      <c r="H70" s="334" t="e">
        <f>#REF!</f>
        <v>#REF!</v>
      </c>
    </row>
    <row r="71" spans="1:8" hidden="1" outlineLevel="1">
      <c r="A71" s="323" t="e">
        <f>#REF!</f>
        <v>#REF!</v>
      </c>
      <c r="B71" s="334"/>
      <c r="C71" s="334"/>
      <c r="D71" s="334"/>
      <c r="E71" s="334"/>
      <c r="F71" s="334" t="e">
        <f>#REF!</f>
        <v>#REF!</v>
      </c>
      <c r="G71" s="334" t="e">
        <f>#REF!</f>
        <v>#REF!</v>
      </c>
      <c r="H71" s="334" t="e">
        <f>#REF!</f>
        <v>#REF!</v>
      </c>
    </row>
    <row r="72" spans="1:8" hidden="1" outlineLevel="1">
      <c r="A72" s="323" t="e">
        <f>#REF!</f>
        <v>#REF!</v>
      </c>
      <c r="B72" s="334"/>
      <c r="C72" s="334"/>
      <c r="D72" s="334"/>
      <c r="E72" s="334"/>
      <c r="F72" s="334" t="e">
        <f>#REF!</f>
        <v>#REF!</v>
      </c>
      <c r="G72" s="334" t="e">
        <f>#REF!</f>
        <v>#REF!</v>
      </c>
      <c r="H72" s="334" t="e">
        <f>#REF!</f>
        <v>#REF!</v>
      </c>
    </row>
    <row r="73" spans="1:8" hidden="1" outlineLevel="1">
      <c r="A73" s="323" t="e">
        <f>#REF!</f>
        <v>#REF!</v>
      </c>
      <c r="B73" s="334"/>
      <c r="C73" s="334"/>
      <c r="D73" s="334"/>
      <c r="E73" s="334"/>
      <c r="F73" s="334" t="e">
        <f>#REF!</f>
        <v>#REF!</v>
      </c>
      <c r="G73" s="334" t="e">
        <f>#REF!</f>
        <v>#REF!</v>
      </c>
      <c r="H73" s="334" t="e">
        <f>#REF!</f>
        <v>#REF!</v>
      </c>
    </row>
    <row r="74" spans="1:8" hidden="1" outlineLevel="1">
      <c r="A74" s="323" t="e">
        <f>#REF!</f>
        <v>#REF!</v>
      </c>
      <c r="B74" s="334"/>
      <c r="C74" s="334"/>
      <c r="D74" s="334"/>
      <c r="E74" s="334"/>
      <c r="F74" s="334" t="e">
        <f>#REF!</f>
        <v>#REF!</v>
      </c>
      <c r="G74" s="334" t="e">
        <f>#REF!</f>
        <v>#REF!</v>
      </c>
      <c r="H74" s="334" t="e">
        <f>#REF!</f>
        <v>#REF!</v>
      </c>
    </row>
    <row r="75" spans="1:8" hidden="1" outlineLevel="1">
      <c r="A75" s="323" t="e">
        <f>#REF!</f>
        <v>#REF!</v>
      </c>
      <c r="B75" s="334"/>
      <c r="C75" s="334"/>
      <c r="D75" s="334"/>
      <c r="E75" s="334"/>
      <c r="F75" s="334" t="e">
        <f>#REF!</f>
        <v>#REF!</v>
      </c>
      <c r="G75" s="334" t="e">
        <f>#REF!</f>
        <v>#REF!</v>
      </c>
      <c r="H75" s="334" t="e">
        <f>#REF!</f>
        <v>#REF!</v>
      </c>
    </row>
    <row r="76" spans="1:8" hidden="1" outlineLevel="1">
      <c r="A76" s="323" t="e">
        <f>#REF!</f>
        <v>#REF!</v>
      </c>
      <c r="B76" s="334"/>
      <c r="C76" s="334"/>
      <c r="D76" s="334"/>
      <c r="E76" s="334"/>
      <c r="F76" s="334" t="e">
        <f>#REF!</f>
        <v>#REF!</v>
      </c>
      <c r="G76" s="334" t="e">
        <f>#REF!</f>
        <v>#REF!</v>
      </c>
      <c r="H76" s="334" t="e">
        <f>#REF!</f>
        <v>#REF!</v>
      </c>
    </row>
    <row r="77" spans="1:8" hidden="1" outlineLevel="1">
      <c r="A77" s="323" t="e">
        <f>#REF!</f>
        <v>#REF!</v>
      </c>
      <c r="B77" s="334"/>
      <c r="C77" s="334"/>
      <c r="D77" s="334"/>
      <c r="E77" s="334"/>
      <c r="F77" s="334" t="e">
        <f>#REF!</f>
        <v>#REF!</v>
      </c>
      <c r="G77" s="334" t="e">
        <f>#REF!</f>
        <v>#REF!</v>
      </c>
      <c r="H77" s="334" t="e">
        <f>#REF!</f>
        <v>#REF!</v>
      </c>
    </row>
    <row r="78" spans="1:8" hidden="1" outlineLevel="1">
      <c r="A78" s="323" t="e">
        <f>#REF!</f>
        <v>#REF!</v>
      </c>
      <c r="B78" s="334"/>
      <c r="C78" s="334"/>
      <c r="D78" s="334"/>
      <c r="E78" s="334"/>
      <c r="F78" s="334" t="e">
        <f>#REF!</f>
        <v>#REF!</v>
      </c>
      <c r="G78" s="334" t="e">
        <f>#REF!</f>
        <v>#REF!</v>
      </c>
      <c r="H78" s="334" t="e">
        <f>#REF!</f>
        <v>#REF!</v>
      </c>
    </row>
    <row r="79" spans="1:8" hidden="1" outlineLevel="1">
      <c r="A79" s="323" t="e">
        <f>#REF!</f>
        <v>#REF!</v>
      </c>
      <c r="B79" s="334"/>
      <c r="C79" s="334"/>
      <c r="D79" s="334"/>
      <c r="E79" s="334"/>
      <c r="F79" s="334" t="e">
        <f>#REF!</f>
        <v>#REF!</v>
      </c>
      <c r="G79" s="334" t="e">
        <f>#REF!</f>
        <v>#REF!</v>
      </c>
      <c r="H79" s="334" t="e">
        <f>#REF!</f>
        <v>#REF!</v>
      </c>
    </row>
    <row r="80" spans="1:8" collapsed="1">
      <c r="A80" s="323" t="e">
        <f>#REF!</f>
        <v>#REF!</v>
      </c>
      <c r="B80" s="472" t="e">
        <f>#REF!</f>
        <v>#REF!</v>
      </c>
      <c r="C80" s="472" t="e">
        <f>#REF!</f>
        <v>#REF!</v>
      </c>
      <c r="D80" s="472" t="e">
        <f>#REF!</f>
        <v>#REF!</v>
      </c>
      <c r="E80" s="472" t="e">
        <f>#REF!</f>
        <v>#REF!</v>
      </c>
      <c r="F80" s="472" t="e">
        <f>#REF!</f>
        <v>#REF!</v>
      </c>
      <c r="G80" s="472" t="e">
        <f>#REF!</f>
        <v>#REF!</v>
      </c>
      <c r="H80" s="472" t="e">
        <f>#REF!</f>
        <v>#REF!</v>
      </c>
    </row>
    <row r="81" spans="1:8" hidden="1" outlineLevel="1">
      <c r="A81" s="323" t="e">
        <f>#REF!</f>
        <v>#REF!</v>
      </c>
      <c r="B81" s="334"/>
      <c r="C81" s="334"/>
      <c r="D81" s="334"/>
      <c r="E81" s="334"/>
      <c r="F81" s="334" t="e">
        <f>#REF!</f>
        <v>#REF!</v>
      </c>
      <c r="G81" s="334" t="e">
        <f>#REF!</f>
        <v>#REF!</v>
      </c>
      <c r="H81" s="334" t="e">
        <f>#REF!</f>
        <v>#REF!</v>
      </c>
    </row>
    <row r="82" spans="1:8" collapsed="1">
      <c r="A82" s="330" t="s">
        <v>84</v>
      </c>
      <c r="B82" s="339" t="e">
        <f>SUM(B8:B81)</f>
        <v>#REF!</v>
      </c>
      <c r="C82" s="339" t="e">
        <f>SUM(C8:C81)</f>
        <v>#REF!</v>
      </c>
      <c r="D82" s="339" t="e">
        <f>SUM(D8:D81)</f>
        <v>#REF!</v>
      </c>
      <c r="E82" s="339" t="e">
        <f>SUM(E8:E81)</f>
        <v>#REF!</v>
      </c>
      <c r="F82" s="339" t="e">
        <f t="shared" ref="F82:H82" si="4">SUM(F8:F81)</f>
        <v>#REF!</v>
      </c>
      <c r="G82" s="339" t="e">
        <f t="shared" si="4"/>
        <v>#REF!</v>
      </c>
      <c r="H82" s="339" t="e">
        <f t="shared" si="4"/>
        <v>#REF!</v>
      </c>
    </row>
    <row r="83" spans="1:8">
      <c r="A83" s="323"/>
    </row>
    <row r="84" spans="1:8">
      <c r="A84" s="32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81801-7668-4AA4-BFC9-780293206018}">
  <sheetPr codeName="Sheet32">
    <tabColor rgb="FF8DB4E2"/>
  </sheetPr>
  <dimension ref="A1:H14"/>
  <sheetViews>
    <sheetView showGridLines="0" workbookViewId="0">
      <selection activeCell="B2" sqref="B2"/>
    </sheetView>
  </sheetViews>
  <sheetFormatPr defaultColWidth="9.140625" defaultRowHeight="14.25"/>
  <cols>
    <col min="1" max="1" width="59" style="310" customWidth="1"/>
    <col min="2" max="16384" width="9.140625" style="310"/>
  </cols>
  <sheetData>
    <row r="1" spans="1:8">
      <c r="A1" s="320" t="s">
        <v>86</v>
      </c>
      <c r="B1" s="321" t="s">
        <v>7</v>
      </c>
      <c r="C1" s="321" t="s">
        <v>8</v>
      </c>
      <c r="D1" s="321" t="s">
        <v>9</v>
      </c>
      <c r="E1" s="321" t="s">
        <v>80</v>
      </c>
      <c r="F1" s="321" t="s">
        <v>81</v>
      </c>
      <c r="G1" s="321" t="s">
        <v>82</v>
      </c>
      <c r="H1" s="321" t="s">
        <v>83</v>
      </c>
    </row>
    <row r="2" spans="1:8">
      <c r="A2" s="323" t="e">
        <f>#REF!</f>
        <v>#REF!</v>
      </c>
      <c r="B2" s="317" t="e">
        <f>#REF!/1000</f>
        <v>#REF!</v>
      </c>
      <c r="C2" s="317" t="e">
        <f>#REF!/1000</f>
        <v>#REF!</v>
      </c>
      <c r="D2" s="317" t="e">
        <f>#REF!/1000</f>
        <v>#REF!</v>
      </c>
      <c r="E2" s="317" t="e">
        <f>#REF!/1000</f>
        <v>#REF!</v>
      </c>
      <c r="F2" s="317" t="e">
        <f>#REF!/1000</f>
        <v>#REF!</v>
      </c>
      <c r="G2" s="317" t="e">
        <f>#REF!/1000</f>
        <v>#REF!</v>
      </c>
      <c r="H2" s="317" t="e">
        <f>#REF!/1000</f>
        <v>#REF!</v>
      </c>
    </row>
    <row r="3" spans="1:8">
      <c r="A3" s="332" t="str">
        <f>A6</f>
        <v>Management Adjustments</v>
      </c>
      <c r="B3" s="341" t="e">
        <f t="shared" ref="B3" si="0">-B14</f>
        <v>#REF!</v>
      </c>
      <c r="C3" s="341" t="e">
        <f t="shared" ref="C3:H3" si="1">-C14</f>
        <v>#REF!</v>
      </c>
      <c r="D3" s="341" t="e">
        <f t="shared" si="1"/>
        <v>#REF!</v>
      </c>
      <c r="E3" s="341" t="e">
        <f t="shared" si="1"/>
        <v>#REF!</v>
      </c>
      <c r="F3" s="341" t="e">
        <f t="shared" si="1"/>
        <v>#REF!</v>
      </c>
      <c r="G3" s="341" t="e">
        <f t="shared" si="1"/>
        <v>#REF!</v>
      </c>
      <c r="H3" s="341" t="e">
        <f t="shared" si="1"/>
        <v>#REF!</v>
      </c>
    </row>
    <row r="4" spans="1:8">
      <c r="A4" s="330" t="s">
        <v>86</v>
      </c>
      <c r="B4" s="315" t="e">
        <f t="shared" ref="B4" si="2">SUM(B2:B3)</f>
        <v>#REF!</v>
      </c>
      <c r="C4" s="315" t="e">
        <f t="shared" ref="C4:H4" si="3">SUM(C2:C3)</f>
        <v>#REF!</v>
      </c>
      <c r="D4" s="315" t="e">
        <f t="shared" si="3"/>
        <v>#REF!</v>
      </c>
      <c r="E4" s="315" t="e">
        <f t="shared" si="3"/>
        <v>#REF!</v>
      </c>
      <c r="F4" s="315" t="e">
        <f t="shared" si="3"/>
        <v>#REF!</v>
      </c>
      <c r="G4" s="315" t="e">
        <f t="shared" si="3"/>
        <v>#REF!</v>
      </c>
      <c r="H4" s="315" t="e">
        <f t="shared" si="3"/>
        <v>#REF!</v>
      </c>
    </row>
    <row r="5" spans="1:8">
      <c r="B5" s="340"/>
      <c r="C5" s="340"/>
      <c r="D5" s="340"/>
      <c r="E5" s="340"/>
      <c r="F5" s="340"/>
      <c r="G5" s="340"/>
      <c r="H5" s="340"/>
    </row>
    <row r="6" spans="1:8">
      <c r="A6" s="328" t="s">
        <v>22</v>
      </c>
      <c r="B6" s="338"/>
      <c r="C6" s="338"/>
      <c r="D6" s="338"/>
      <c r="E6" s="338"/>
      <c r="F6" s="338"/>
      <c r="G6" s="338"/>
      <c r="H6" s="338"/>
    </row>
    <row r="7" spans="1:8">
      <c r="A7" s="470" t="e">
        <f>#REF!</f>
        <v>#REF!</v>
      </c>
      <c r="B7" s="472" t="e">
        <f>#REF!</f>
        <v>#REF!</v>
      </c>
      <c r="C7" s="472" t="e">
        <f>#REF!</f>
        <v>#REF!</v>
      </c>
      <c r="D7" s="472" t="e">
        <f>#REF!</f>
        <v>#REF!</v>
      </c>
      <c r="E7" s="472" t="e">
        <f>#REF!</f>
        <v>#REF!</v>
      </c>
      <c r="F7" s="472" t="e">
        <f>#REF!</f>
        <v>#REF!</v>
      </c>
      <c r="G7" s="472" t="e">
        <f>#REF!</f>
        <v>#REF!</v>
      </c>
      <c r="H7" s="472" t="e">
        <f>#REF!</f>
        <v>#REF!</v>
      </c>
    </row>
    <row r="8" spans="1:8">
      <c r="A8" s="323" t="e">
        <f>#REF!</f>
        <v>#REF!</v>
      </c>
      <c r="B8" s="334" t="e">
        <f>#REF!+#REF!+#REF!</f>
        <v>#REF!</v>
      </c>
      <c r="C8" s="334" t="e">
        <f>#REF!+#REF!+#REF!</f>
        <v>#REF!</v>
      </c>
      <c r="D8" s="334" t="e">
        <f>#REF!+#REF!+#REF!</f>
        <v>#REF!</v>
      </c>
      <c r="E8" s="334" t="e">
        <f>#REF!+#REF!+#REF!</f>
        <v>#REF!</v>
      </c>
      <c r="F8" s="334" t="e">
        <f>#REF!+#REF!+#REF!</f>
        <v>#REF!</v>
      </c>
      <c r="G8" s="334" t="e">
        <f>#REF!+#REF!+#REF!</f>
        <v>#REF!</v>
      </c>
      <c r="H8" s="334" t="e">
        <f>#REF!+#REF!+#REF!</f>
        <v>#REF!</v>
      </c>
    </row>
    <row r="9" spans="1:8">
      <c r="A9" s="323" t="e">
        <f>#REF!</f>
        <v>#REF!</v>
      </c>
      <c r="B9" s="334" t="e">
        <f>#REF!</f>
        <v>#REF!</v>
      </c>
      <c r="C9" s="334" t="e">
        <f>#REF!</f>
        <v>#REF!</v>
      </c>
      <c r="D9" s="334" t="e">
        <f>#REF!</f>
        <v>#REF!</v>
      </c>
      <c r="E9" s="334" t="e">
        <f>#REF!</f>
        <v>#REF!</v>
      </c>
      <c r="F9" s="334" t="e">
        <f>#REF!</f>
        <v>#REF!</v>
      </c>
      <c r="G9" s="334" t="e">
        <f>#REF!</f>
        <v>#REF!</v>
      </c>
      <c r="H9" s="334" t="e">
        <f>#REF!</f>
        <v>#REF!</v>
      </c>
    </row>
    <row r="10" spans="1:8">
      <c r="A10" s="323" t="e">
        <f>#REF!</f>
        <v>#REF!</v>
      </c>
      <c r="B10" s="334" t="e">
        <f>#REF!</f>
        <v>#REF!</v>
      </c>
      <c r="C10" s="334" t="e">
        <f>#REF!</f>
        <v>#REF!</v>
      </c>
      <c r="D10" s="334" t="e">
        <f>#REF!</f>
        <v>#REF!</v>
      </c>
      <c r="E10" s="334" t="e">
        <f>#REF!</f>
        <v>#REF!</v>
      </c>
      <c r="F10" s="334" t="e">
        <f>#REF!</f>
        <v>#REF!</v>
      </c>
      <c r="G10" s="334" t="e">
        <f>#REF!</f>
        <v>#REF!</v>
      </c>
      <c r="H10" s="334" t="e">
        <f>#REF!</f>
        <v>#REF!</v>
      </c>
    </row>
    <row r="11" spans="1:8">
      <c r="A11" s="323" t="e">
        <f>#REF!</f>
        <v>#REF!</v>
      </c>
      <c r="B11" s="334" t="e">
        <f>#REF!</f>
        <v>#REF!</v>
      </c>
      <c r="C11" s="334" t="e">
        <f>#REF!</f>
        <v>#REF!</v>
      </c>
      <c r="D11" s="334" t="e">
        <f>#REF!</f>
        <v>#REF!</v>
      </c>
      <c r="E11" s="334" t="e">
        <f>#REF!</f>
        <v>#REF!</v>
      </c>
      <c r="F11" s="334" t="e">
        <f>#REF!</f>
        <v>#REF!</v>
      </c>
      <c r="G11" s="334" t="e">
        <f>#REF!</f>
        <v>#REF!</v>
      </c>
      <c r="H11" s="334" t="e">
        <f>#REF!</f>
        <v>#REF!</v>
      </c>
    </row>
    <row r="12" spans="1:8">
      <c r="A12" s="323" t="e">
        <f>#REF!</f>
        <v>#REF!</v>
      </c>
      <c r="B12" s="334" t="e">
        <f>#REF!</f>
        <v>#REF!</v>
      </c>
      <c r="C12" s="334" t="e">
        <f>#REF!</f>
        <v>#REF!</v>
      </c>
      <c r="D12" s="334" t="e">
        <f>#REF!</f>
        <v>#REF!</v>
      </c>
      <c r="E12" s="334" t="e">
        <f>#REF!</f>
        <v>#REF!</v>
      </c>
      <c r="F12" s="334" t="e">
        <f>#REF!</f>
        <v>#REF!</v>
      </c>
      <c r="G12" s="334" t="e">
        <f>#REF!</f>
        <v>#REF!</v>
      </c>
      <c r="H12" s="334" t="e">
        <f>#REF!</f>
        <v>#REF!</v>
      </c>
    </row>
    <row r="13" spans="1:8">
      <c r="A13" s="323" t="e">
        <f>#REF!</f>
        <v>#REF!</v>
      </c>
      <c r="B13" s="334" t="e">
        <f>#REF!</f>
        <v>#REF!</v>
      </c>
      <c r="C13" s="334" t="e">
        <f>#REF!</f>
        <v>#REF!</v>
      </c>
      <c r="D13" s="334" t="e">
        <f>#REF!</f>
        <v>#REF!</v>
      </c>
      <c r="E13" s="334" t="e">
        <f>#REF!</f>
        <v>#REF!</v>
      </c>
      <c r="F13" s="334" t="e">
        <f>#REF!</f>
        <v>#REF!</v>
      </c>
      <c r="G13" s="334" t="e">
        <f>#REF!</f>
        <v>#REF!</v>
      </c>
      <c r="H13" s="334" t="e">
        <f>#REF!</f>
        <v>#REF!</v>
      </c>
    </row>
    <row r="14" spans="1:8">
      <c r="A14" s="330" t="s">
        <v>84</v>
      </c>
      <c r="B14" s="342" t="e">
        <f t="shared" ref="B14" si="4">SUM(B7:B13)</f>
        <v>#REF!</v>
      </c>
      <c r="C14" s="342" t="e">
        <f t="shared" ref="C14:H14" si="5">SUM(C7:C13)</f>
        <v>#REF!</v>
      </c>
      <c r="D14" s="342" t="e">
        <f t="shared" si="5"/>
        <v>#REF!</v>
      </c>
      <c r="E14" s="342" t="e">
        <f t="shared" si="5"/>
        <v>#REF!</v>
      </c>
      <c r="F14" s="342" t="e">
        <f t="shared" si="5"/>
        <v>#REF!</v>
      </c>
      <c r="G14" s="342" t="e">
        <f t="shared" si="5"/>
        <v>#REF!</v>
      </c>
      <c r="H14" s="342" t="e">
        <f t="shared" si="5"/>
        <v>#REF!</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570E4-0384-462A-A685-39B66E067EEB}">
  <sheetPr codeName="Sheet33">
    <tabColor rgb="FF8DB4E2"/>
  </sheetPr>
  <dimension ref="A1:H21"/>
  <sheetViews>
    <sheetView showGridLines="0" workbookViewId="0">
      <selection activeCell="B30" sqref="B30"/>
    </sheetView>
  </sheetViews>
  <sheetFormatPr defaultColWidth="9.140625" defaultRowHeight="14.25"/>
  <cols>
    <col min="1" max="1" width="62.85546875" style="310" bestFit="1" customWidth="1"/>
    <col min="2" max="6" width="8.140625" style="310" bestFit="1" customWidth="1"/>
    <col min="7" max="8" width="7.140625" style="310" bestFit="1" customWidth="1"/>
    <col min="9" max="16384" width="9.140625" style="310"/>
  </cols>
  <sheetData>
    <row r="1" spans="1:8">
      <c r="A1" s="320" t="s">
        <v>87</v>
      </c>
      <c r="B1" s="321" t="s">
        <v>7</v>
      </c>
      <c r="C1" s="321" t="s">
        <v>8</v>
      </c>
      <c r="D1" s="321" t="s">
        <v>9</v>
      </c>
      <c r="E1" s="321" t="s">
        <v>80</v>
      </c>
      <c r="F1" s="321" t="s">
        <v>81</v>
      </c>
      <c r="G1" s="321" t="s">
        <v>82</v>
      </c>
      <c r="H1" s="321" t="s">
        <v>83</v>
      </c>
    </row>
    <row r="2" spans="1:8">
      <c r="A2" s="323" t="e">
        <f>#REF!</f>
        <v>#REF!</v>
      </c>
      <c r="B2" s="317" t="e">
        <f>#REF!/1000</f>
        <v>#REF!</v>
      </c>
      <c r="C2" s="317" t="e">
        <f>#REF!/1000</f>
        <v>#REF!</v>
      </c>
      <c r="D2" s="317" t="e">
        <f>#REF!/1000</f>
        <v>#REF!</v>
      </c>
      <c r="E2" s="317" t="e">
        <f>#REF!/1000</f>
        <v>#REF!</v>
      </c>
      <c r="F2" s="317" t="e">
        <f>#REF!/1000</f>
        <v>#REF!</v>
      </c>
      <c r="G2" s="317" t="e">
        <f>#REF!/1000</f>
        <v>#REF!</v>
      </c>
      <c r="H2" s="317" t="e">
        <f>#REF!/1000</f>
        <v>#REF!</v>
      </c>
    </row>
    <row r="3" spans="1:8">
      <c r="A3" s="332" t="str">
        <f>A6</f>
        <v>Management Adjustments</v>
      </c>
      <c r="B3" s="341" t="e">
        <f t="shared" ref="B3" si="0">-B21</f>
        <v>#REF!</v>
      </c>
      <c r="C3" s="341" t="e">
        <f t="shared" ref="C3:H3" si="1">-C21</f>
        <v>#REF!</v>
      </c>
      <c r="D3" s="341" t="e">
        <f t="shared" si="1"/>
        <v>#REF!</v>
      </c>
      <c r="E3" s="341" t="e">
        <f t="shared" si="1"/>
        <v>#REF!</v>
      </c>
      <c r="F3" s="341" t="e">
        <f t="shared" si="1"/>
        <v>#REF!</v>
      </c>
      <c r="G3" s="341" t="e">
        <f t="shared" si="1"/>
        <v>#REF!</v>
      </c>
      <c r="H3" s="341" t="e">
        <f t="shared" si="1"/>
        <v>#REF!</v>
      </c>
    </row>
    <row r="4" spans="1:8" ht="15">
      <c r="A4" s="316" t="s">
        <v>87</v>
      </c>
      <c r="B4" s="342" t="e">
        <f t="shared" ref="B4" si="2">SUM(B2:B3)</f>
        <v>#REF!</v>
      </c>
      <c r="C4" s="342" t="e">
        <f t="shared" ref="C4:H4" si="3">SUM(C2:C3)</f>
        <v>#REF!</v>
      </c>
      <c r="D4" s="342" t="e">
        <f t="shared" si="3"/>
        <v>#REF!</v>
      </c>
      <c r="E4" s="342" t="e">
        <f t="shared" si="3"/>
        <v>#REF!</v>
      </c>
      <c r="F4" s="342" t="e">
        <f t="shared" si="3"/>
        <v>#REF!</v>
      </c>
      <c r="G4" s="342" t="e">
        <f t="shared" si="3"/>
        <v>#REF!</v>
      </c>
      <c r="H4" s="342" t="e">
        <f t="shared" si="3"/>
        <v>#REF!</v>
      </c>
    </row>
    <row r="6" spans="1:8">
      <c r="A6" s="328" t="s">
        <v>22</v>
      </c>
      <c r="B6" s="331"/>
      <c r="C6" s="331"/>
      <c r="D6" s="331"/>
      <c r="E6" s="331"/>
      <c r="F6" s="331"/>
      <c r="G6" s="331"/>
      <c r="H6" s="331"/>
    </row>
    <row r="7" spans="1:8">
      <c r="A7" s="323" t="e">
        <f>#REF!</f>
        <v>#REF!</v>
      </c>
      <c r="B7" s="317" t="e">
        <f>#REF!</f>
        <v>#REF!</v>
      </c>
      <c r="C7" s="334" t="e">
        <f>#REF!</f>
        <v>#REF!</v>
      </c>
      <c r="D7" s="334" t="e">
        <f>#REF!</f>
        <v>#REF!</v>
      </c>
      <c r="E7" s="334" t="e">
        <f>#REF!</f>
        <v>#REF!</v>
      </c>
      <c r="F7" s="334" t="e">
        <f>#REF!</f>
        <v>#REF!</v>
      </c>
      <c r="G7" s="334" t="e">
        <f>#REF!</f>
        <v>#REF!</v>
      </c>
      <c r="H7" s="334" t="e">
        <f>#REF!</f>
        <v>#REF!</v>
      </c>
    </row>
    <row r="8" spans="1:8">
      <c r="A8" s="323" t="e">
        <f>#REF!</f>
        <v>#REF!</v>
      </c>
      <c r="B8" s="317" t="e">
        <f>#REF!</f>
        <v>#REF!</v>
      </c>
      <c r="C8" s="334" t="e">
        <f>#REF!</f>
        <v>#REF!</v>
      </c>
      <c r="D8" s="334" t="e">
        <f>#REF!</f>
        <v>#REF!</v>
      </c>
      <c r="E8" s="334" t="e">
        <f>#REF!</f>
        <v>#REF!</v>
      </c>
      <c r="F8" s="334" t="e">
        <f>#REF!</f>
        <v>#REF!</v>
      </c>
      <c r="G8" s="334" t="e">
        <f>#REF!</f>
        <v>#REF!</v>
      </c>
      <c r="H8" s="334" t="e">
        <f>#REF!</f>
        <v>#REF!</v>
      </c>
    </row>
    <row r="9" spans="1:8">
      <c r="A9" s="323" t="e">
        <f>#REF!</f>
        <v>#REF!</v>
      </c>
      <c r="B9" s="317" t="e">
        <f>#REF!</f>
        <v>#REF!</v>
      </c>
      <c r="C9" s="334" t="e">
        <f>#REF!</f>
        <v>#REF!</v>
      </c>
      <c r="D9" s="334" t="e">
        <f>#REF!</f>
        <v>#REF!</v>
      </c>
      <c r="E9" s="334" t="e">
        <f>#REF!</f>
        <v>#REF!</v>
      </c>
      <c r="F9" s="334" t="e">
        <f>#REF!</f>
        <v>#REF!</v>
      </c>
      <c r="G9" s="334" t="e">
        <f>#REF!</f>
        <v>#REF!</v>
      </c>
      <c r="H9" s="334" t="e">
        <f>#REF!</f>
        <v>#REF!</v>
      </c>
    </row>
    <row r="10" spans="1:8">
      <c r="A10" s="323" t="e">
        <f>#REF!</f>
        <v>#REF!</v>
      </c>
      <c r="B10" s="317" t="e">
        <f>#REF!</f>
        <v>#REF!</v>
      </c>
      <c r="C10" s="334" t="e">
        <f>#REF!</f>
        <v>#REF!</v>
      </c>
      <c r="D10" s="334" t="e">
        <f>#REF!</f>
        <v>#REF!</v>
      </c>
      <c r="E10" s="334" t="e">
        <f>#REF!</f>
        <v>#REF!</v>
      </c>
      <c r="F10" s="334" t="e">
        <f>#REF!</f>
        <v>#REF!</v>
      </c>
      <c r="G10" s="334" t="e">
        <f>#REF!</f>
        <v>#REF!</v>
      </c>
      <c r="H10" s="334" t="e">
        <f>#REF!</f>
        <v>#REF!</v>
      </c>
    </row>
    <row r="11" spans="1:8">
      <c r="A11" s="323" t="e">
        <f>#REF!</f>
        <v>#REF!</v>
      </c>
      <c r="B11" s="317" t="e">
        <f>#REF!</f>
        <v>#REF!</v>
      </c>
      <c r="C11" s="334" t="e">
        <f>#REF!</f>
        <v>#REF!</v>
      </c>
      <c r="D11" s="334" t="e">
        <f>#REF!</f>
        <v>#REF!</v>
      </c>
      <c r="E11" s="334" t="e">
        <f>#REF!</f>
        <v>#REF!</v>
      </c>
      <c r="F11" s="334" t="e">
        <f>#REF!</f>
        <v>#REF!</v>
      </c>
      <c r="G11" s="334" t="e">
        <f>#REF!</f>
        <v>#REF!</v>
      </c>
      <c r="H11" s="334" t="e">
        <f>#REF!</f>
        <v>#REF!</v>
      </c>
    </row>
    <row r="12" spans="1:8">
      <c r="A12" s="323" t="e">
        <f>#REF!</f>
        <v>#REF!</v>
      </c>
      <c r="B12" s="317" t="e">
        <f>#REF!</f>
        <v>#REF!</v>
      </c>
      <c r="C12" s="334" t="e">
        <f>#REF!</f>
        <v>#REF!</v>
      </c>
      <c r="D12" s="334" t="e">
        <f>#REF!</f>
        <v>#REF!</v>
      </c>
      <c r="E12" s="334" t="e">
        <f>#REF!</f>
        <v>#REF!</v>
      </c>
      <c r="F12" s="334" t="e">
        <f>#REF!</f>
        <v>#REF!</v>
      </c>
      <c r="G12" s="334" t="e">
        <f>#REF!</f>
        <v>#REF!</v>
      </c>
      <c r="H12" s="334" t="e">
        <f>#REF!</f>
        <v>#REF!</v>
      </c>
    </row>
    <row r="13" spans="1:8">
      <c r="A13" s="323" t="e">
        <f>#REF!</f>
        <v>#REF!</v>
      </c>
      <c r="B13" s="317" t="e">
        <f>#REF!</f>
        <v>#REF!</v>
      </c>
      <c r="C13" s="334" t="e">
        <f>#REF!</f>
        <v>#REF!</v>
      </c>
      <c r="D13" s="334" t="e">
        <f>#REF!</f>
        <v>#REF!</v>
      </c>
      <c r="E13" s="334" t="e">
        <f>#REF!</f>
        <v>#REF!</v>
      </c>
      <c r="F13" s="334" t="e">
        <f>#REF!</f>
        <v>#REF!</v>
      </c>
      <c r="G13" s="334" t="e">
        <f>#REF!</f>
        <v>#REF!</v>
      </c>
      <c r="H13" s="334" t="e">
        <f>#REF!</f>
        <v>#REF!</v>
      </c>
    </row>
    <row r="14" spans="1:8">
      <c r="A14" s="323" t="e">
        <f>#REF!</f>
        <v>#REF!</v>
      </c>
      <c r="B14" s="317" t="e">
        <f>#REF!</f>
        <v>#REF!</v>
      </c>
      <c r="C14" s="334" t="e">
        <f>#REF!</f>
        <v>#REF!</v>
      </c>
      <c r="D14" s="334" t="e">
        <f>#REF!</f>
        <v>#REF!</v>
      </c>
      <c r="E14" s="334" t="e">
        <f>#REF!</f>
        <v>#REF!</v>
      </c>
      <c r="F14" s="334" t="e">
        <f>#REF!</f>
        <v>#REF!</v>
      </c>
      <c r="G14" s="334" t="e">
        <f>#REF!</f>
        <v>#REF!</v>
      </c>
      <c r="H14" s="334" t="e">
        <f>#REF!</f>
        <v>#REF!</v>
      </c>
    </row>
    <row r="15" spans="1:8">
      <c r="A15" s="323" t="e">
        <f>#REF!</f>
        <v>#REF!</v>
      </c>
      <c r="B15" s="317" t="e">
        <f>#REF!</f>
        <v>#REF!</v>
      </c>
      <c r="C15" s="334" t="e">
        <f>#REF!</f>
        <v>#REF!</v>
      </c>
      <c r="D15" s="334" t="e">
        <f>#REF!</f>
        <v>#REF!</v>
      </c>
      <c r="E15" s="334" t="e">
        <f>#REF!</f>
        <v>#REF!</v>
      </c>
      <c r="F15" s="334" t="e">
        <f>#REF!</f>
        <v>#REF!</v>
      </c>
      <c r="G15" s="334" t="e">
        <f>#REF!</f>
        <v>#REF!</v>
      </c>
      <c r="H15" s="334" t="e">
        <f>#REF!</f>
        <v>#REF!</v>
      </c>
    </row>
    <row r="16" spans="1:8">
      <c r="A16" s="323" t="e">
        <f>#REF!</f>
        <v>#REF!</v>
      </c>
      <c r="B16" s="317" t="e">
        <f>#REF!</f>
        <v>#REF!</v>
      </c>
      <c r="C16" s="334" t="e">
        <f>#REF!</f>
        <v>#REF!</v>
      </c>
      <c r="D16" s="334" t="e">
        <f>#REF!</f>
        <v>#REF!</v>
      </c>
      <c r="E16" s="334" t="e">
        <f>#REF!</f>
        <v>#REF!</v>
      </c>
      <c r="F16" s="334" t="e">
        <f>#REF!</f>
        <v>#REF!</v>
      </c>
      <c r="G16" s="334" t="e">
        <f>#REF!</f>
        <v>#REF!</v>
      </c>
      <c r="H16" s="334" t="e">
        <f>#REF!</f>
        <v>#REF!</v>
      </c>
    </row>
    <row r="17" spans="1:8">
      <c r="A17" s="323" t="e">
        <f>#REF!</f>
        <v>#REF!</v>
      </c>
      <c r="B17" s="317" t="e">
        <f>#REF!</f>
        <v>#REF!</v>
      </c>
      <c r="C17" s="334" t="e">
        <f>#REF!</f>
        <v>#REF!</v>
      </c>
      <c r="D17" s="334" t="e">
        <f>#REF!</f>
        <v>#REF!</v>
      </c>
      <c r="E17" s="334" t="e">
        <f>#REF!</f>
        <v>#REF!</v>
      </c>
      <c r="F17" s="334" t="e">
        <f>#REF!</f>
        <v>#REF!</v>
      </c>
      <c r="G17" s="334" t="e">
        <f>#REF!</f>
        <v>#REF!</v>
      </c>
      <c r="H17" s="334" t="e">
        <f>#REF!</f>
        <v>#REF!</v>
      </c>
    </row>
    <row r="18" spans="1:8">
      <c r="A18" s="323" t="e">
        <f>#REF!</f>
        <v>#REF!</v>
      </c>
      <c r="B18" s="317" t="e">
        <f>#REF!</f>
        <v>#REF!</v>
      </c>
      <c r="C18" s="334" t="e">
        <f>#REF!</f>
        <v>#REF!</v>
      </c>
      <c r="D18" s="334" t="e">
        <f>#REF!</f>
        <v>#REF!</v>
      </c>
      <c r="E18" s="334" t="e">
        <f>#REF!</f>
        <v>#REF!</v>
      </c>
      <c r="F18" s="334" t="e">
        <f>#REF!</f>
        <v>#REF!</v>
      </c>
      <c r="G18" s="334" t="e">
        <f>#REF!</f>
        <v>#REF!</v>
      </c>
      <c r="H18" s="334" t="e">
        <f>#REF!</f>
        <v>#REF!</v>
      </c>
    </row>
    <row r="19" spans="1:8">
      <c r="A19" s="323" t="e">
        <f>#REF!</f>
        <v>#REF!</v>
      </c>
      <c r="B19" s="317" t="e">
        <f>#REF!</f>
        <v>#REF!</v>
      </c>
      <c r="C19" s="334" t="e">
        <f>#REF!</f>
        <v>#REF!</v>
      </c>
      <c r="D19" s="334" t="e">
        <f>#REF!</f>
        <v>#REF!</v>
      </c>
      <c r="E19" s="334" t="e">
        <f>#REF!</f>
        <v>#REF!</v>
      </c>
      <c r="F19" s="334" t="e">
        <f>#REF!</f>
        <v>#REF!</v>
      </c>
      <c r="G19" s="334" t="e">
        <f>#REF!</f>
        <v>#REF!</v>
      </c>
      <c r="H19" s="334" t="e">
        <f>#REF!</f>
        <v>#REF!</v>
      </c>
    </row>
    <row r="20" spans="1:8">
      <c r="A20" s="323" t="e">
        <f>#REF!</f>
        <v>#REF!</v>
      </c>
      <c r="B20" s="317" t="e">
        <f>#REF!</f>
        <v>#REF!</v>
      </c>
      <c r="C20" s="334" t="e">
        <f>#REF!</f>
        <v>#REF!</v>
      </c>
      <c r="D20" s="334" t="e">
        <f>#REF!</f>
        <v>#REF!</v>
      </c>
      <c r="E20" s="334" t="e">
        <f>#REF!</f>
        <v>#REF!</v>
      </c>
      <c r="F20" s="334" t="e">
        <f>#REF!</f>
        <v>#REF!</v>
      </c>
      <c r="G20" s="334" t="e">
        <f>#REF!</f>
        <v>#REF!</v>
      </c>
      <c r="H20" s="334" t="e">
        <f>#REF!</f>
        <v>#REF!</v>
      </c>
    </row>
    <row r="21" spans="1:8">
      <c r="A21" s="333" t="s">
        <v>84</v>
      </c>
      <c r="B21" s="342" t="e">
        <f>SUM(B7:B20)</f>
        <v>#REF!</v>
      </c>
      <c r="C21" s="342" t="e">
        <f t="shared" ref="C21:H21" si="4">SUM(C7:C20)</f>
        <v>#REF!</v>
      </c>
      <c r="D21" s="342" t="e">
        <f t="shared" si="4"/>
        <v>#REF!</v>
      </c>
      <c r="E21" s="342" t="e">
        <f t="shared" si="4"/>
        <v>#REF!</v>
      </c>
      <c r="F21" s="342" t="e">
        <f t="shared" si="4"/>
        <v>#REF!</v>
      </c>
      <c r="G21" s="342" t="e">
        <f t="shared" si="4"/>
        <v>#REF!</v>
      </c>
      <c r="H21" s="342" t="e">
        <f t="shared" si="4"/>
        <v>#REF!</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08F00-73BB-4155-B0FE-096CD739B0AA}">
  <sheetPr codeName="Sheet34">
    <tabColor rgb="FF8DB4E2"/>
  </sheetPr>
  <dimension ref="A1:H26"/>
  <sheetViews>
    <sheetView showGridLines="0" workbookViewId="0">
      <selection activeCell="B26" sqref="B26"/>
    </sheetView>
  </sheetViews>
  <sheetFormatPr defaultColWidth="9.140625" defaultRowHeight="14.25"/>
  <cols>
    <col min="1" max="1" width="62.85546875" style="310" bestFit="1" customWidth="1"/>
    <col min="2" max="6" width="8.140625" style="310" bestFit="1" customWidth="1"/>
    <col min="7" max="8" width="7.140625" style="310" bestFit="1" customWidth="1"/>
    <col min="9" max="16384" width="9.140625" style="310"/>
  </cols>
  <sheetData>
    <row r="1" spans="1:8">
      <c r="A1" s="320" t="s">
        <v>27</v>
      </c>
      <c r="B1" s="321" t="s">
        <v>7</v>
      </c>
      <c r="C1" s="321" t="s">
        <v>8</v>
      </c>
      <c r="D1" s="321" t="s">
        <v>9</v>
      </c>
      <c r="E1" s="321" t="s">
        <v>80</v>
      </c>
      <c r="F1" s="321" t="s">
        <v>81</v>
      </c>
      <c r="G1" s="321" t="s">
        <v>82</v>
      </c>
      <c r="H1" s="321" t="s">
        <v>83</v>
      </c>
    </row>
    <row r="2" spans="1:8">
      <c r="A2" s="470" t="e">
        <f>#REF!</f>
        <v>#REF!</v>
      </c>
      <c r="B2" s="334"/>
      <c r="C2" s="334" t="e">
        <f>#REF!</f>
        <v>#REF!</v>
      </c>
      <c r="D2" s="381"/>
      <c r="E2" s="381"/>
      <c r="F2" s="381"/>
      <c r="G2" s="381"/>
      <c r="H2" s="381"/>
    </row>
    <row r="3" spans="1:8">
      <c r="A3" s="470" t="e">
        <f>#REF!</f>
        <v>#REF!</v>
      </c>
      <c r="B3" s="334"/>
      <c r="C3" s="334" t="e">
        <f>#REF!</f>
        <v>#REF!</v>
      </c>
      <c r="D3" s="381"/>
      <c r="E3" s="381"/>
      <c r="F3" s="381"/>
      <c r="G3" s="381"/>
      <c r="H3" s="381"/>
    </row>
    <row r="4" spans="1:8">
      <c r="A4" s="470" t="e">
        <f>#REF!</f>
        <v>#REF!</v>
      </c>
      <c r="B4" s="381"/>
      <c r="C4" s="381"/>
      <c r="D4" s="381"/>
      <c r="E4" s="381"/>
      <c r="F4" s="381"/>
      <c r="G4" s="381"/>
      <c r="H4" s="470" t="e">
        <f>#REF!</f>
        <v>#REF!</v>
      </c>
    </row>
    <row r="5" spans="1:8">
      <c r="A5" s="323" t="e">
        <f>#REF!</f>
        <v>#REF!</v>
      </c>
      <c r="B5" s="334"/>
      <c r="C5" s="334"/>
      <c r="D5" s="334"/>
      <c r="E5" s="334" t="e">
        <f>#REF!</f>
        <v>#REF!</v>
      </c>
      <c r="F5" s="381"/>
      <c r="G5" s="381"/>
      <c r="H5" s="381"/>
    </row>
    <row r="6" spans="1:8">
      <c r="A6" s="323" t="e">
        <f>#REF!</f>
        <v>#REF!</v>
      </c>
      <c r="B6" s="334"/>
      <c r="C6" s="334"/>
      <c r="D6" s="334"/>
      <c r="E6" s="334"/>
      <c r="F6" s="334" t="e">
        <f>#REF!</f>
        <v>#REF!</v>
      </c>
      <c r="G6" s="334"/>
      <c r="H6" s="334"/>
    </row>
    <row r="7" spans="1:8">
      <c r="A7" s="323" t="e">
        <f>#REF!</f>
        <v>#REF!</v>
      </c>
      <c r="B7" s="334"/>
      <c r="C7" s="334"/>
      <c r="D7" s="334"/>
      <c r="E7" s="334"/>
      <c r="F7" s="334" t="e">
        <f>#REF!</f>
        <v>#REF!</v>
      </c>
      <c r="G7" s="334"/>
      <c r="H7" s="334"/>
    </row>
    <row r="8" spans="1:8">
      <c r="A8" s="323" t="e">
        <f>#REF!</f>
        <v>#REF!</v>
      </c>
      <c r="B8" s="334"/>
      <c r="C8" s="334"/>
      <c r="D8" s="334"/>
      <c r="E8" s="334"/>
      <c r="F8" s="334" t="e">
        <f>#REF!</f>
        <v>#REF!</v>
      </c>
      <c r="G8" s="334"/>
      <c r="H8" s="334"/>
    </row>
    <row r="9" spans="1:8">
      <c r="A9" s="323" t="e">
        <f>#REF!</f>
        <v>#REF!</v>
      </c>
      <c r="B9" s="334"/>
      <c r="C9" s="334"/>
      <c r="D9" s="334"/>
      <c r="E9" s="334"/>
      <c r="F9" s="334"/>
      <c r="G9" s="334" t="e">
        <f>#REF!</f>
        <v>#REF!</v>
      </c>
      <c r="H9" s="470" t="e">
        <f>#REF!</f>
        <v>#REF!</v>
      </c>
    </row>
    <row r="10" spans="1:8">
      <c r="A10" s="323" t="e">
        <f>#REF!</f>
        <v>#REF!</v>
      </c>
      <c r="B10" s="334"/>
      <c r="C10" s="334"/>
      <c r="D10" s="334"/>
      <c r="E10" s="334"/>
      <c r="F10" s="334"/>
      <c r="G10" s="334" t="e">
        <f>#REF!</f>
        <v>#REF!</v>
      </c>
      <c r="H10" s="334"/>
    </row>
    <row r="11" spans="1:8">
      <c r="A11" s="323" t="e">
        <f>#REF!</f>
        <v>#REF!</v>
      </c>
      <c r="B11" s="334"/>
      <c r="C11" s="334"/>
      <c r="D11" s="334"/>
      <c r="E11" s="334"/>
      <c r="F11" s="334"/>
      <c r="G11" s="334"/>
      <c r="H11" s="334"/>
    </row>
    <row r="12" spans="1:8">
      <c r="A12" s="323" t="e">
        <f>#REF!</f>
        <v>#REF!</v>
      </c>
      <c r="B12" s="334"/>
      <c r="C12" s="334"/>
      <c r="D12" s="334" t="e">
        <f>#REF!</f>
        <v>#REF!</v>
      </c>
      <c r="E12" s="334" t="e">
        <f>#REF!</f>
        <v>#REF!</v>
      </c>
      <c r="F12" s="334"/>
      <c r="G12" s="334"/>
      <c r="H12" s="334"/>
    </row>
    <row r="13" spans="1:8">
      <c r="A13" s="323" t="e">
        <f>#REF!</f>
        <v>#REF!</v>
      </c>
      <c r="B13" s="334"/>
      <c r="C13" s="334" t="e">
        <f>#REF!</f>
        <v>#REF!</v>
      </c>
      <c r="D13" s="334" t="e">
        <f>#REF!</f>
        <v>#REF!</v>
      </c>
      <c r="E13" s="334" t="e">
        <f>#REF!</f>
        <v>#REF!</v>
      </c>
      <c r="F13" s="334" t="e">
        <f>#REF!</f>
        <v>#REF!</v>
      </c>
      <c r="G13" s="334" t="e">
        <f>#REF!</f>
        <v>#REF!</v>
      </c>
      <c r="H13" s="470" t="e">
        <f>#REF!</f>
        <v>#REF!</v>
      </c>
    </row>
    <row r="14" spans="1:8">
      <c r="A14" s="323" t="e">
        <f>#REF!</f>
        <v>#REF!</v>
      </c>
      <c r="B14" s="334"/>
      <c r="C14" s="334" t="e">
        <f>#REF!</f>
        <v>#REF!</v>
      </c>
      <c r="D14" s="334" t="e">
        <f>#REF!</f>
        <v>#REF!</v>
      </c>
      <c r="E14" s="334" t="e">
        <f>#REF!</f>
        <v>#REF!</v>
      </c>
      <c r="F14" s="334" t="e">
        <f>#REF!</f>
        <v>#REF!</v>
      </c>
      <c r="G14" s="334"/>
      <c r="H14" s="334"/>
    </row>
    <row r="15" spans="1:8">
      <c r="A15" s="323" t="e">
        <f>#REF!</f>
        <v>#REF!</v>
      </c>
      <c r="B15" s="334"/>
      <c r="C15" s="334"/>
      <c r="D15" s="334"/>
      <c r="E15" s="334" t="e">
        <f>#REF!</f>
        <v>#REF!</v>
      </c>
      <c r="F15" s="334" t="e">
        <f>#REF!</f>
        <v>#REF!</v>
      </c>
      <c r="G15" s="334"/>
      <c r="H15" s="334"/>
    </row>
    <row r="16" spans="1:8">
      <c r="A16" s="323" t="e">
        <f>#REF!</f>
        <v>#REF!</v>
      </c>
      <c r="B16" s="334"/>
      <c r="C16" s="334"/>
      <c r="D16" s="334" t="e">
        <f>#REF!</f>
        <v>#REF!</v>
      </c>
      <c r="E16" s="334"/>
      <c r="F16" s="334"/>
      <c r="G16" s="334"/>
      <c r="H16" s="334"/>
    </row>
    <row r="17" spans="1:8">
      <c r="A17" s="323" t="e">
        <f>#REF!</f>
        <v>#REF!</v>
      </c>
      <c r="B17" s="334"/>
      <c r="C17" s="334"/>
      <c r="D17" s="334"/>
      <c r="E17" s="334" t="e">
        <f>#REF!</f>
        <v>#REF!</v>
      </c>
      <c r="F17" s="334"/>
      <c r="G17" s="334"/>
      <c r="H17" s="334"/>
    </row>
    <row r="18" spans="1:8">
      <c r="A18" s="323" t="e">
        <f>#REF!</f>
        <v>#REF!</v>
      </c>
      <c r="B18" s="334"/>
      <c r="C18" s="334" t="e">
        <f>#REF!</f>
        <v>#REF!</v>
      </c>
      <c r="D18" s="334" t="e">
        <f>#REF!</f>
        <v>#REF!</v>
      </c>
      <c r="E18" s="334" t="e">
        <f>#REF!</f>
        <v>#REF!</v>
      </c>
      <c r="F18" s="334" t="e">
        <f>#REF!</f>
        <v>#REF!</v>
      </c>
      <c r="G18" s="334" t="e">
        <f>#REF!</f>
        <v>#REF!</v>
      </c>
      <c r="H18" s="470" t="e">
        <f>#REF!</f>
        <v>#REF!</v>
      </c>
    </row>
    <row r="19" spans="1:8">
      <c r="A19" s="323" t="e">
        <f>#REF!</f>
        <v>#REF!</v>
      </c>
      <c r="B19" s="334"/>
      <c r="C19" s="334" t="e">
        <f>#REF!</f>
        <v>#REF!</v>
      </c>
      <c r="D19" s="334" t="e">
        <f>#REF!</f>
        <v>#REF!</v>
      </c>
      <c r="E19" s="334" t="e">
        <f>#REF!</f>
        <v>#REF!</v>
      </c>
      <c r="F19" s="334" t="e">
        <f>#REF!</f>
        <v>#REF!</v>
      </c>
      <c r="G19" s="334" t="e">
        <f>#REF!</f>
        <v>#REF!</v>
      </c>
      <c r="H19" s="470" t="e">
        <f>#REF!</f>
        <v>#REF!</v>
      </c>
    </row>
    <row r="20" spans="1:8">
      <c r="A20" s="323" t="e">
        <f>#REF!</f>
        <v>#REF!</v>
      </c>
      <c r="B20" s="334"/>
      <c r="C20" s="334"/>
      <c r="D20" s="334"/>
      <c r="E20" s="334"/>
      <c r="F20" s="334"/>
      <c r="G20" s="334"/>
      <c r="H20" s="470" t="e">
        <f>#REF!</f>
        <v>#REF!</v>
      </c>
    </row>
    <row r="21" spans="1:8">
      <c r="A21" s="323" t="e">
        <f>#REF!</f>
        <v>#REF!</v>
      </c>
      <c r="B21" s="334"/>
      <c r="C21" s="334"/>
      <c r="D21" s="334"/>
      <c r="E21" s="334"/>
      <c r="F21" s="334" t="e">
        <f>#REF!</f>
        <v>#REF!</v>
      </c>
      <c r="G21" s="334" t="e">
        <f>#REF!</f>
        <v>#REF!</v>
      </c>
      <c r="H21" s="334"/>
    </row>
    <row r="22" spans="1:8">
      <c r="A22" s="323" t="e">
        <f>#REF!</f>
        <v>#REF!</v>
      </c>
      <c r="B22" s="334"/>
      <c r="C22" s="334" t="e">
        <f>#REF!</f>
        <v>#REF!</v>
      </c>
      <c r="D22" s="334" t="e">
        <f>#REF!</f>
        <v>#REF!</v>
      </c>
      <c r="E22" s="334" t="e">
        <f>#REF!</f>
        <v>#REF!</v>
      </c>
      <c r="F22" s="334" t="e">
        <f>#REF!</f>
        <v>#REF!</v>
      </c>
      <c r="G22" s="334" t="e">
        <f>#REF!</f>
        <v>#REF!</v>
      </c>
      <c r="H22" s="470" t="e">
        <f>#REF!</f>
        <v>#REF!</v>
      </c>
    </row>
    <row r="23" spans="1:8">
      <c r="A23" s="323" t="e">
        <f>#REF!</f>
        <v>#REF!</v>
      </c>
      <c r="B23" s="334"/>
      <c r="C23" s="334"/>
      <c r="D23" s="334"/>
      <c r="E23" s="334"/>
      <c r="F23" s="334" t="e">
        <f>#REF!</f>
        <v>#REF!</v>
      </c>
      <c r="G23" s="334" t="e">
        <f>#REF!</f>
        <v>#REF!</v>
      </c>
      <c r="H23" s="334"/>
    </row>
    <row r="24" spans="1:8">
      <c r="A24" s="343" t="e">
        <f>#REF!</f>
        <v>#REF!</v>
      </c>
      <c r="B24" s="344"/>
      <c r="C24" s="344" t="e">
        <f>#REF!</f>
        <v>#REF!</v>
      </c>
      <c r="D24" s="344" t="e">
        <f>#REF!</f>
        <v>#REF!</v>
      </c>
      <c r="E24" s="344" t="e">
        <f>#REF!</f>
        <v>#REF!</v>
      </c>
      <c r="F24" s="344" t="e">
        <f>#REF!</f>
        <v>#REF!</v>
      </c>
      <c r="G24" s="344"/>
      <c r="H24" s="344"/>
    </row>
    <row r="25" spans="1:8">
      <c r="A25" s="343" t="e">
        <f>#REF!</f>
        <v>#REF!</v>
      </c>
      <c r="B25" s="344"/>
      <c r="C25" s="344" t="e">
        <f>#REF!</f>
        <v>#REF!</v>
      </c>
      <c r="D25" s="344" t="e">
        <f>#REF!</f>
        <v>#REF!</v>
      </c>
      <c r="E25" s="344" t="e">
        <f>#REF!</f>
        <v>#REF!</v>
      </c>
      <c r="F25" s="344" t="e">
        <f>#REF!</f>
        <v>#REF!</v>
      </c>
      <c r="G25" s="344" t="e">
        <f>#REF!</f>
        <v>#REF!</v>
      </c>
      <c r="H25" s="475" t="e">
        <f>#REF!</f>
        <v>#REF!</v>
      </c>
    </row>
    <row r="26" spans="1:8">
      <c r="A26" s="333" t="s">
        <v>84</v>
      </c>
      <c r="B26" s="342">
        <f t="shared" ref="B26" si="0">SUM(B2:B25)</f>
        <v>0</v>
      </c>
      <c r="C26" s="342" t="e">
        <f t="shared" ref="C26:H26" si="1">SUM(C2:C25)</f>
        <v>#REF!</v>
      </c>
      <c r="D26" s="342" t="e">
        <f t="shared" si="1"/>
        <v>#REF!</v>
      </c>
      <c r="E26" s="342" t="e">
        <f t="shared" si="1"/>
        <v>#REF!</v>
      </c>
      <c r="F26" s="342" t="e">
        <f t="shared" si="1"/>
        <v>#REF!</v>
      </c>
      <c r="G26" s="342" t="e">
        <f t="shared" si="1"/>
        <v>#REF!</v>
      </c>
      <c r="H26" s="342" t="e">
        <f t="shared" si="1"/>
        <v>#REF!</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76B44-D483-4FFE-8530-482B51E6398C}">
  <sheetPr codeName="Sheet46">
    <tabColor rgb="FF8DB4E2"/>
  </sheetPr>
  <dimension ref="A1:H19"/>
  <sheetViews>
    <sheetView showGridLines="0" workbookViewId="0">
      <selection activeCell="B2" sqref="B2"/>
    </sheetView>
  </sheetViews>
  <sheetFormatPr defaultColWidth="9.140625" defaultRowHeight="14.25"/>
  <cols>
    <col min="1" max="1" width="65.7109375" style="310" bestFit="1" customWidth="1"/>
    <col min="2" max="8" width="6.5703125" style="310" bestFit="1" customWidth="1"/>
    <col min="9" max="16384" width="9.140625" style="310"/>
  </cols>
  <sheetData>
    <row r="1" spans="1:8">
      <c r="A1" s="311" t="s">
        <v>28</v>
      </c>
      <c r="B1" s="321" t="s">
        <v>7</v>
      </c>
      <c r="C1" s="321" t="s">
        <v>8</v>
      </c>
      <c r="D1" s="321" t="s">
        <v>9</v>
      </c>
      <c r="E1" s="321" t="s">
        <v>80</v>
      </c>
      <c r="F1" s="321" t="s">
        <v>81</v>
      </c>
      <c r="G1" s="321" t="s">
        <v>82</v>
      </c>
      <c r="H1" s="321" t="s">
        <v>83</v>
      </c>
    </row>
    <row r="2" spans="1:8">
      <c r="A2" s="313" t="e">
        <f>#REF!</f>
        <v>#REF!</v>
      </c>
      <c r="B2" s="314" t="e">
        <f>#REF!/1000</f>
        <v>#REF!</v>
      </c>
      <c r="C2" s="314" t="e">
        <f>#REF!/1000</f>
        <v>#REF!</v>
      </c>
      <c r="D2" s="314" t="e">
        <f>#REF!/1000</f>
        <v>#REF!</v>
      </c>
      <c r="E2" s="314" t="e">
        <f>#REF!/1000</f>
        <v>#REF!</v>
      </c>
      <c r="F2" s="314" t="e">
        <f>#REF!/1000</f>
        <v>#REF!</v>
      </c>
      <c r="G2" s="314" t="e">
        <f>#REF!/1000</f>
        <v>#REF!</v>
      </c>
      <c r="H2" s="314" t="e">
        <f>#REF!/1000</f>
        <v>#REF!</v>
      </c>
    </row>
    <row r="3" spans="1:8">
      <c r="A3" s="313" t="s">
        <v>22</v>
      </c>
      <c r="B3" s="334">
        <f t="shared" ref="B3" si="0">B10</f>
        <v>0</v>
      </c>
      <c r="C3" s="334">
        <f t="shared" ref="C3:H3" si="1">C10</f>
        <v>0</v>
      </c>
      <c r="D3" s="334">
        <f t="shared" si="1"/>
        <v>0</v>
      </c>
      <c r="E3" s="334" t="e">
        <f t="shared" si="1"/>
        <v>#REF!</v>
      </c>
      <c r="F3" s="334" t="e">
        <f t="shared" si="1"/>
        <v>#REF!</v>
      </c>
      <c r="G3" s="334" t="e">
        <f t="shared" si="1"/>
        <v>#REF!</v>
      </c>
      <c r="H3" s="334" t="e">
        <f t="shared" si="1"/>
        <v>#REF!</v>
      </c>
    </row>
    <row r="4" spans="1:8">
      <c r="A4" s="345" t="str">
        <f>A1</f>
        <v xml:space="preserve">Profit/ (Loss) after income tax from discontinued operations </v>
      </c>
      <c r="B4" s="342" t="e">
        <f t="shared" ref="B4" si="2">SUM(B2:B3)</f>
        <v>#REF!</v>
      </c>
      <c r="C4" s="342" t="e">
        <f t="shared" ref="C4:H4" si="3">SUM(C2:C3)</f>
        <v>#REF!</v>
      </c>
      <c r="D4" s="342" t="e">
        <f t="shared" si="3"/>
        <v>#REF!</v>
      </c>
      <c r="E4" s="342" t="e">
        <f t="shared" si="3"/>
        <v>#REF!</v>
      </c>
      <c r="F4" s="342" t="e">
        <f t="shared" si="3"/>
        <v>#REF!</v>
      </c>
      <c r="G4" s="342" t="e">
        <f t="shared" si="3"/>
        <v>#REF!</v>
      </c>
      <c r="H4" s="342" t="e">
        <f t="shared" si="3"/>
        <v>#REF!</v>
      </c>
    </row>
    <row r="5" spans="1:8">
      <c r="A5" s="323"/>
      <c r="B5" s="334"/>
      <c r="C5" s="334"/>
      <c r="D5" s="334"/>
      <c r="E5" s="334"/>
      <c r="F5" s="334"/>
      <c r="G5" s="334"/>
      <c r="H5" s="334"/>
    </row>
    <row r="6" spans="1:8">
      <c r="A6" s="328" t="s">
        <v>22</v>
      </c>
      <c r="B6" s="331"/>
      <c r="C6" s="331"/>
      <c r="D6" s="331"/>
      <c r="E6" s="331"/>
      <c r="F6" s="331"/>
      <c r="G6" s="331"/>
      <c r="H6" s="331"/>
    </row>
    <row r="7" spans="1:8">
      <c r="A7" s="323" t="e">
        <f>#REF!</f>
        <v>#REF!</v>
      </c>
      <c r="B7" s="334"/>
      <c r="C7" s="334"/>
      <c r="D7" s="334"/>
      <c r="E7" s="334"/>
      <c r="F7" s="334" t="e">
        <f>#REF!</f>
        <v>#REF!</v>
      </c>
      <c r="G7" s="334" t="e">
        <f>#REF!</f>
        <v>#REF!</v>
      </c>
      <c r="H7" s="334" t="e">
        <f>#REF!</f>
        <v>#REF!</v>
      </c>
    </row>
    <row r="8" spans="1:8">
      <c r="A8" s="323" t="e">
        <f>#REF!</f>
        <v>#REF!</v>
      </c>
      <c r="B8" s="334"/>
      <c r="C8" s="334"/>
      <c r="D8" s="334"/>
      <c r="E8" s="334"/>
      <c r="F8" s="334" t="e">
        <f>#REF!</f>
        <v>#REF!</v>
      </c>
      <c r="G8" s="334" t="e">
        <f>#REF!</f>
        <v>#REF!</v>
      </c>
      <c r="H8" s="334" t="e">
        <f>#REF!</f>
        <v>#REF!</v>
      </c>
    </row>
    <row r="9" spans="1:8">
      <c r="A9" s="323" t="e">
        <f>#REF!</f>
        <v>#REF!</v>
      </c>
      <c r="B9" s="334"/>
      <c r="C9" s="334"/>
      <c r="D9" s="334"/>
      <c r="E9" s="474" t="e">
        <f>#REF!</f>
        <v>#REF!</v>
      </c>
      <c r="F9" s="334" t="e">
        <f>#REF!</f>
        <v>#REF!</v>
      </c>
      <c r="G9" s="334" t="e">
        <f>#REF!</f>
        <v>#REF!</v>
      </c>
      <c r="H9" s="334" t="e">
        <f>#REF!</f>
        <v>#REF!</v>
      </c>
    </row>
    <row r="10" spans="1:8">
      <c r="A10" s="330" t="s">
        <v>84</v>
      </c>
      <c r="B10" s="339">
        <f t="shared" ref="B10" si="4">SUM(B7:B9)</f>
        <v>0</v>
      </c>
      <c r="C10" s="339">
        <f t="shared" ref="C10:H10" si="5">SUM(C7:C9)</f>
        <v>0</v>
      </c>
      <c r="D10" s="339">
        <f t="shared" si="5"/>
        <v>0</v>
      </c>
      <c r="E10" s="339" t="e">
        <f t="shared" si="5"/>
        <v>#REF!</v>
      </c>
      <c r="F10" s="339" t="e">
        <f t="shared" si="5"/>
        <v>#REF!</v>
      </c>
      <c r="G10" s="339" t="e">
        <f t="shared" si="5"/>
        <v>#REF!</v>
      </c>
      <c r="H10" s="339" t="e">
        <f t="shared" si="5"/>
        <v>#REF!</v>
      </c>
    </row>
    <row r="11" spans="1:8">
      <c r="A11" s="323"/>
      <c r="B11" s="334"/>
      <c r="C11" s="334"/>
      <c r="D11" s="334"/>
      <c r="E11" s="334"/>
      <c r="F11" s="334"/>
      <c r="G11" s="334"/>
      <c r="H11" s="334"/>
    </row>
    <row r="12" spans="1:8">
      <c r="A12" s="323"/>
      <c r="B12" s="334"/>
      <c r="C12" s="334"/>
      <c r="D12" s="334"/>
      <c r="E12" s="334"/>
      <c r="F12" s="334"/>
      <c r="G12" s="334"/>
      <c r="H12" s="334"/>
    </row>
    <row r="13" spans="1:8">
      <c r="A13" s="323"/>
      <c r="B13" s="334"/>
      <c r="C13" s="334"/>
      <c r="D13" s="334"/>
      <c r="E13" s="334"/>
      <c r="F13" s="334"/>
      <c r="G13" s="334"/>
      <c r="H13" s="334"/>
    </row>
    <row r="14" spans="1:8">
      <c r="A14" s="323"/>
      <c r="B14" s="334"/>
      <c r="C14" s="334"/>
      <c r="D14" s="334"/>
      <c r="E14" s="334"/>
      <c r="F14" s="334"/>
      <c r="G14" s="334"/>
      <c r="H14" s="334"/>
    </row>
    <row r="15" spans="1:8">
      <c r="A15" s="323"/>
      <c r="B15" s="334"/>
      <c r="C15" s="334"/>
      <c r="D15" s="334"/>
      <c r="E15" s="334"/>
      <c r="F15" s="334"/>
      <c r="G15" s="334"/>
      <c r="H15" s="334"/>
    </row>
    <row r="16" spans="1:8">
      <c r="A16" s="323"/>
      <c r="B16" s="334"/>
      <c r="C16" s="334"/>
      <c r="D16" s="334"/>
      <c r="E16" s="334"/>
      <c r="F16" s="334"/>
      <c r="G16" s="334"/>
      <c r="H16" s="334"/>
    </row>
    <row r="17" spans="1:8">
      <c r="A17" s="343"/>
      <c r="B17" s="344"/>
      <c r="C17" s="344"/>
      <c r="D17" s="344"/>
      <c r="E17" s="344"/>
      <c r="F17" s="344"/>
      <c r="G17" s="344"/>
      <c r="H17" s="344"/>
    </row>
    <row r="18" spans="1:8">
      <c r="A18" s="343"/>
      <c r="B18" s="344"/>
      <c r="C18" s="344"/>
      <c r="D18" s="344"/>
      <c r="E18" s="344"/>
      <c r="F18" s="344"/>
      <c r="G18" s="344"/>
      <c r="H18" s="344"/>
    </row>
    <row r="19" spans="1:8">
      <c r="A19" s="333"/>
      <c r="B19" s="342"/>
      <c r="C19" s="342"/>
      <c r="D19" s="342"/>
      <c r="E19" s="342"/>
      <c r="F19" s="342"/>
      <c r="G19" s="342"/>
      <c r="H19" s="34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2" tint="-0.249977111117893"/>
    <pageSetUpPr fitToPage="1"/>
  </sheetPr>
  <dimension ref="B2:P51"/>
  <sheetViews>
    <sheetView workbookViewId="0"/>
  </sheetViews>
  <sheetFormatPr defaultColWidth="9.140625" defaultRowHeight="15"/>
  <cols>
    <col min="1" max="1" width="9.140625" style="137"/>
    <col min="2" max="2" width="73.5703125" style="137" customWidth="1"/>
    <col min="3" max="8" width="9.7109375" style="137" customWidth="1"/>
    <col min="9" max="9" width="9.7109375" style="139" customWidth="1"/>
    <col min="10" max="10" width="14.85546875" style="137" customWidth="1"/>
    <col min="11" max="11" width="20.42578125" style="137" bestFit="1" customWidth="1"/>
    <col min="12" max="12" width="14.85546875" style="137" bestFit="1" customWidth="1"/>
    <col min="13" max="16384" width="9.140625" style="137"/>
  </cols>
  <sheetData>
    <row r="2" spans="2:16" ht="15.75" thickBot="1">
      <c r="B2" s="221" t="s">
        <v>250</v>
      </c>
      <c r="C2" s="222"/>
      <c r="D2" s="222"/>
      <c r="E2" s="222"/>
      <c r="F2" s="222"/>
      <c r="G2" s="222"/>
      <c r="H2" s="222"/>
      <c r="I2" s="223"/>
      <c r="J2" s="346"/>
      <c r="K2" s="346"/>
      <c r="L2" s="346"/>
      <c r="M2" s="346"/>
      <c r="N2" s="346"/>
      <c r="O2" s="346"/>
      <c r="P2" s="346"/>
    </row>
    <row r="3" spans="2:16" ht="23.25" customHeight="1" thickBot="1">
      <c r="B3" s="17" t="s">
        <v>251</v>
      </c>
      <c r="C3" s="17"/>
      <c r="D3" s="616" t="s">
        <v>252</v>
      </c>
      <c r="E3" s="616"/>
      <c r="F3" s="617"/>
      <c r="G3" s="618" t="s">
        <v>253</v>
      </c>
      <c r="H3" s="616"/>
      <c r="I3" s="616"/>
      <c r="J3" s="189"/>
      <c r="K3" s="346"/>
      <c r="L3" s="346"/>
      <c r="M3" s="346"/>
      <c r="N3" s="346"/>
      <c r="O3" s="346"/>
      <c r="P3" s="346"/>
    </row>
    <row r="4" spans="2:16" s="138" customFormat="1" ht="15.75" thickBot="1">
      <c r="B4" s="224"/>
      <c r="C4" s="224"/>
      <c r="D4" s="271" t="s">
        <v>130</v>
      </c>
      <c r="E4" s="272" t="s">
        <v>131</v>
      </c>
      <c r="F4" s="273" t="s">
        <v>254</v>
      </c>
      <c r="G4" s="295" t="s">
        <v>130</v>
      </c>
      <c r="H4" s="272" t="s">
        <v>90</v>
      </c>
      <c r="I4" s="247" t="s">
        <v>255</v>
      </c>
      <c r="J4" s="197"/>
      <c r="K4" s="347"/>
      <c r="L4" s="347"/>
      <c r="M4" s="347"/>
      <c r="N4" s="347"/>
      <c r="O4" s="347"/>
      <c r="P4" s="347"/>
    </row>
    <row r="5" spans="2:16">
      <c r="B5" s="17" t="s">
        <v>36</v>
      </c>
      <c r="C5" s="17"/>
      <c r="D5" s="274" t="e">
        <f>#REF!</f>
        <v>#REF!</v>
      </c>
      <c r="E5" s="275" t="e">
        <f>#REF!</f>
        <v>#REF!</v>
      </c>
      <c r="F5" s="276" t="e">
        <f>IF(OR(((+D5/E5-1)&gt;1),(+D5/E5-1)&lt;-1),"…",(+D5/E5-1))</f>
        <v>#REF!</v>
      </c>
      <c r="G5" s="296" t="e">
        <f>#REF!</f>
        <v>#REF!</v>
      </c>
      <c r="H5" s="275" t="e">
        <f>#REF!</f>
        <v>#REF!</v>
      </c>
      <c r="I5" s="248" t="e">
        <f>IF(OR(((+G5/H5-1)&gt;1),(+G5/H5-1)&lt;-1),"…",(+G5/H5-1))</f>
        <v>#REF!</v>
      </c>
      <c r="J5" s="198"/>
      <c r="K5" s="198"/>
      <c r="L5" s="198"/>
      <c r="M5" s="198"/>
      <c r="N5" s="198"/>
      <c r="O5" s="198"/>
      <c r="P5" s="346"/>
    </row>
    <row r="6" spans="2:16">
      <c r="B6" s="17" t="s">
        <v>256</v>
      </c>
      <c r="C6" s="17"/>
      <c r="D6" s="277" t="e">
        <f>#REF!</f>
        <v>#REF!</v>
      </c>
      <c r="E6" s="275" t="e">
        <f>#REF!</f>
        <v>#REF!</v>
      </c>
      <c r="F6" s="276" t="e">
        <f t="shared" ref="F6:F22" si="0">IF(OR(((+D6/E6-1)&gt;1),(+D6/E6-1)&lt;-1),"…",(+D6/E6-1))</f>
        <v>#REF!</v>
      </c>
      <c r="G6" s="296" t="e">
        <f>#REF!</f>
        <v>#REF!</v>
      </c>
      <c r="H6" s="275" t="e">
        <f>#REF!</f>
        <v>#REF!</v>
      </c>
      <c r="I6" s="248" t="e">
        <f t="shared" ref="I6:I22" si="1">IF(OR(((+G6/H6-1)&gt;1),(+G6/H6-1)&lt;-1),"…",(+G6/H6-1))</f>
        <v>#REF!</v>
      </c>
      <c r="J6" s="198"/>
      <c r="K6" s="198"/>
      <c r="L6" s="198"/>
      <c r="M6" s="198"/>
      <c r="N6" s="198"/>
      <c r="O6" s="198"/>
      <c r="P6" s="346"/>
    </row>
    <row r="7" spans="2:16" ht="16.5" customHeight="1">
      <c r="B7" s="17" t="s">
        <v>257</v>
      </c>
      <c r="C7" s="17"/>
      <c r="D7" s="277" t="e">
        <f>#REF!</f>
        <v>#REF!</v>
      </c>
      <c r="E7" s="275" t="e">
        <f>#REF!</f>
        <v>#REF!</v>
      </c>
      <c r="F7" s="276" t="e">
        <f t="shared" si="0"/>
        <v>#REF!</v>
      </c>
      <c r="G7" s="296" t="e">
        <f>#REF!</f>
        <v>#REF!</v>
      </c>
      <c r="H7" s="275" t="e">
        <f>#REF!</f>
        <v>#REF!</v>
      </c>
      <c r="I7" s="248" t="e">
        <f t="shared" si="1"/>
        <v>#REF!</v>
      </c>
      <c r="J7" s="198"/>
      <c r="K7" s="198"/>
      <c r="L7" s="198"/>
      <c r="M7" s="198"/>
      <c r="N7" s="198"/>
      <c r="O7" s="198"/>
      <c r="P7" s="256"/>
    </row>
    <row r="8" spans="2:16">
      <c r="B8" s="17" t="s">
        <v>66</v>
      </c>
      <c r="C8" s="17"/>
      <c r="D8" s="277" t="e">
        <f>#REF!</f>
        <v>#REF!</v>
      </c>
      <c r="E8" s="275" t="e">
        <f>#REF!</f>
        <v>#REF!</v>
      </c>
      <c r="F8" s="276" t="e">
        <f t="shared" si="0"/>
        <v>#REF!</v>
      </c>
      <c r="G8" s="296" t="e">
        <f>#REF!</f>
        <v>#REF!</v>
      </c>
      <c r="H8" s="275" t="e">
        <f>#REF!</f>
        <v>#REF!</v>
      </c>
      <c r="I8" s="248" t="e">
        <f t="shared" si="1"/>
        <v>#REF!</v>
      </c>
      <c r="J8" s="198"/>
      <c r="K8" s="198"/>
      <c r="L8" s="198"/>
      <c r="M8" s="198"/>
      <c r="N8" s="198"/>
      <c r="O8" s="198"/>
      <c r="P8" s="346"/>
    </row>
    <row r="9" spans="2:16">
      <c r="B9" s="17" t="s">
        <v>232</v>
      </c>
      <c r="C9" s="17"/>
      <c r="D9" s="277" t="e">
        <f>SUM(D5:D8)</f>
        <v>#REF!</v>
      </c>
      <c r="E9" s="275" t="e">
        <f>SUM(E5:E8)</f>
        <v>#REF!</v>
      </c>
      <c r="F9" s="276" t="e">
        <f t="shared" si="0"/>
        <v>#REF!</v>
      </c>
      <c r="G9" s="296" t="e">
        <f>SUM(G5:G8)</f>
        <v>#REF!</v>
      </c>
      <c r="H9" s="275" t="e">
        <f>SUM(H5:H8)</f>
        <v>#REF!</v>
      </c>
      <c r="I9" s="248" t="e">
        <f t="shared" si="1"/>
        <v>#REF!</v>
      </c>
      <c r="J9" s="198"/>
      <c r="K9" s="198"/>
      <c r="L9" s="198"/>
      <c r="M9" s="198"/>
      <c r="N9" s="198"/>
      <c r="O9" s="198"/>
      <c r="P9" s="346"/>
    </row>
    <row r="10" spans="2:16">
      <c r="B10" s="226" t="s">
        <v>244</v>
      </c>
      <c r="C10" s="226"/>
      <c r="D10" s="278" t="e">
        <f>D9-D7</f>
        <v>#REF!</v>
      </c>
      <c r="E10" s="279" t="e">
        <f>E9-E7</f>
        <v>#REF!</v>
      </c>
      <c r="F10" s="276" t="e">
        <f t="shared" si="0"/>
        <v>#REF!</v>
      </c>
      <c r="G10" s="297" t="e">
        <f>G9-G7</f>
        <v>#REF!</v>
      </c>
      <c r="H10" s="279" t="e">
        <f>H9-H7</f>
        <v>#REF!</v>
      </c>
      <c r="I10" s="248" t="e">
        <f t="shared" si="1"/>
        <v>#REF!</v>
      </c>
      <c r="J10" s="198"/>
      <c r="K10" s="198"/>
      <c r="L10" s="198"/>
      <c r="M10" s="198"/>
      <c r="N10" s="198"/>
      <c r="O10" s="198"/>
      <c r="P10" s="346"/>
    </row>
    <row r="11" spans="2:16">
      <c r="B11" s="17" t="s">
        <v>258</v>
      </c>
      <c r="C11" s="17"/>
      <c r="D11" s="277" t="e">
        <f>#REF!</f>
        <v>#REF!</v>
      </c>
      <c r="E11" s="275" t="e">
        <f>#REF!</f>
        <v>#REF!</v>
      </c>
      <c r="F11" s="276" t="e">
        <f t="shared" si="0"/>
        <v>#REF!</v>
      </c>
      <c r="G11" s="296" t="e">
        <f>#REF!</f>
        <v>#REF!</v>
      </c>
      <c r="H11" s="275" t="e">
        <f>#REF!</f>
        <v>#REF!</v>
      </c>
      <c r="I11" s="248" t="e">
        <f t="shared" si="1"/>
        <v>#REF!</v>
      </c>
      <c r="J11" s="198"/>
      <c r="K11" s="198"/>
      <c r="L11" s="198"/>
      <c r="M11" s="198"/>
      <c r="N11" s="198"/>
      <c r="O11" s="198"/>
      <c r="P11" s="346"/>
    </row>
    <row r="12" spans="2:16">
      <c r="B12" s="17" t="s">
        <v>240</v>
      </c>
      <c r="C12" s="17"/>
      <c r="D12" s="277" t="e">
        <f>#REF!</f>
        <v>#REF!</v>
      </c>
      <c r="E12" s="275" t="e">
        <f>#REF!</f>
        <v>#REF!</v>
      </c>
      <c r="F12" s="276" t="e">
        <f t="shared" si="0"/>
        <v>#REF!</v>
      </c>
      <c r="G12" s="296" t="e">
        <f>#REF!</f>
        <v>#REF!</v>
      </c>
      <c r="H12" s="275" t="e">
        <f>#REF!</f>
        <v>#REF!</v>
      </c>
      <c r="I12" s="248" t="e">
        <f t="shared" si="1"/>
        <v>#REF!</v>
      </c>
      <c r="J12" s="198"/>
      <c r="K12" s="198"/>
      <c r="L12" s="198"/>
      <c r="M12" s="198"/>
      <c r="N12" s="198"/>
      <c r="O12" s="198"/>
      <c r="P12" s="346"/>
    </row>
    <row r="13" spans="2:16">
      <c r="B13" s="17" t="s">
        <v>259</v>
      </c>
      <c r="C13" s="17"/>
      <c r="D13" s="277" t="e">
        <f>#REF!</f>
        <v>#REF!</v>
      </c>
      <c r="E13" s="275" t="e">
        <f>#REF!</f>
        <v>#REF!</v>
      </c>
      <c r="F13" s="276" t="e">
        <f t="shared" si="0"/>
        <v>#REF!</v>
      </c>
      <c r="G13" s="296" t="e">
        <f>#REF!</f>
        <v>#REF!</v>
      </c>
      <c r="H13" s="275" t="e">
        <f>#REF!</f>
        <v>#REF!</v>
      </c>
      <c r="I13" s="248" t="e">
        <f t="shared" si="1"/>
        <v>#REF!</v>
      </c>
      <c r="J13" s="198"/>
      <c r="K13" s="198"/>
      <c r="L13" s="198"/>
      <c r="M13" s="198"/>
      <c r="N13" s="198"/>
      <c r="O13" s="198"/>
      <c r="P13" s="346"/>
    </row>
    <row r="14" spans="2:16">
      <c r="B14" s="226" t="s">
        <v>173</v>
      </c>
      <c r="C14" s="226"/>
      <c r="D14" s="278" t="e">
        <f>SUM(D11:D13)</f>
        <v>#REF!</v>
      </c>
      <c r="E14" s="279" t="e">
        <f>SUM(E11:E13)</f>
        <v>#REF!</v>
      </c>
      <c r="F14" s="276" t="e">
        <f t="shared" si="0"/>
        <v>#REF!</v>
      </c>
      <c r="G14" s="297" t="e">
        <f>SUM(G11:G13)</f>
        <v>#REF!</v>
      </c>
      <c r="H14" s="279" t="e">
        <f>SUM(H11:H13)</f>
        <v>#REF!</v>
      </c>
      <c r="I14" s="248" t="e">
        <f t="shared" si="1"/>
        <v>#REF!</v>
      </c>
      <c r="J14" s="198"/>
      <c r="K14" s="198"/>
      <c r="L14" s="198"/>
      <c r="M14" s="198"/>
      <c r="N14" s="198"/>
      <c r="O14" s="198"/>
      <c r="P14" s="346"/>
    </row>
    <row r="15" spans="2:16">
      <c r="B15" s="227" t="s">
        <v>23</v>
      </c>
      <c r="C15" s="227"/>
      <c r="D15" s="280" t="e">
        <f>#REF!</f>
        <v>#REF!</v>
      </c>
      <c r="E15" s="281" t="e">
        <f>#REF!</f>
        <v>#REF!</v>
      </c>
      <c r="F15" s="291" t="e">
        <f t="shared" si="0"/>
        <v>#REF!</v>
      </c>
      <c r="G15" s="298" t="e">
        <f>#REF!</f>
        <v>#REF!</v>
      </c>
      <c r="H15" s="281" t="e">
        <f>#REF!</f>
        <v>#REF!</v>
      </c>
      <c r="I15" s="249" t="e">
        <f t="shared" si="1"/>
        <v>#REF!</v>
      </c>
      <c r="J15" s="198"/>
      <c r="K15" s="198"/>
      <c r="L15" s="198"/>
      <c r="M15" s="198"/>
      <c r="N15" s="198"/>
      <c r="O15" s="198"/>
      <c r="P15" s="346"/>
    </row>
    <row r="16" spans="2:16" s="25" customFormat="1">
      <c r="B16" s="226" t="s">
        <v>175</v>
      </c>
      <c r="C16" s="226"/>
      <c r="D16" s="278" t="e">
        <f>SUM(D14:D15)</f>
        <v>#REF!</v>
      </c>
      <c r="E16" s="279" t="e">
        <f>SUM(E14:E15)</f>
        <v>#REF!</v>
      </c>
      <c r="F16" s="276" t="e">
        <f t="shared" si="0"/>
        <v>#REF!</v>
      </c>
      <c r="G16" s="297" t="e">
        <f>SUM(G14:G15)</f>
        <v>#REF!</v>
      </c>
      <c r="H16" s="279" t="e">
        <f>SUM(H14:H15)</f>
        <v>#REF!</v>
      </c>
      <c r="I16" s="248" t="e">
        <f t="shared" si="1"/>
        <v>#REF!</v>
      </c>
      <c r="J16" s="198"/>
      <c r="K16" s="198"/>
      <c r="L16" s="198"/>
      <c r="M16" s="198"/>
      <c r="N16" s="198"/>
      <c r="O16" s="198"/>
    </row>
    <row r="17" spans="2:15">
      <c r="B17" s="228" t="s">
        <v>206</v>
      </c>
      <c r="C17" s="228"/>
      <c r="D17" s="282" t="e">
        <f>D10+D14</f>
        <v>#REF!</v>
      </c>
      <c r="E17" s="283" t="e">
        <f>E10+E14</f>
        <v>#REF!</v>
      </c>
      <c r="F17" s="276" t="e">
        <f t="shared" si="0"/>
        <v>#REF!</v>
      </c>
      <c r="G17" s="299" t="e">
        <f>G10+G14</f>
        <v>#REF!</v>
      </c>
      <c r="H17" s="283" t="e">
        <f>H10+H14</f>
        <v>#REF!</v>
      </c>
      <c r="I17" s="248" t="e">
        <f>IF(OR(((+G17/H17-1)&gt;1),(+G17/H17-1)&lt;-1),"…",(+G17/H17-1))</f>
        <v>#REF!</v>
      </c>
      <c r="J17" s="198"/>
      <c r="K17" s="198"/>
      <c r="L17" s="198"/>
      <c r="M17" s="198"/>
      <c r="N17" s="198"/>
      <c r="O17" s="198"/>
    </row>
    <row r="18" spans="2:15">
      <c r="B18" s="228" t="s">
        <v>245</v>
      </c>
      <c r="C18" s="228"/>
      <c r="D18" s="282" t="e">
        <f>D9+D16</f>
        <v>#REF!</v>
      </c>
      <c r="E18" s="283" t="e">
        <f>E9+E16</f>
        <v>#REF!</v>
      </c>
      <c r="F18" s="276" t="e">
        <f t="shared" si="0"/>
        <v>#REF!</v>
      </c>
      <c r="G18" s="299" t="e">
        <f>G9+G16</f>
        <v>#REF!</v>
      </c>
      <c r="H18" s="283" t="e">
        <f>H9+H16</f>
        <v>#REF!</v>
      </c>
      <c r="I18" s="248" t="e">
        <f t="shared" si="1"/>
        <v>#REF!</v>
      </c>
      <c r="J18" s="198"/>
      <c r="K18" s="198"/>
      <c r="L18" s="198"/>
      <c r="M18" s="198"/>
      <c r="N18" s="198"/>
      <c r="O18" s="198"/>
    </row>
    <row r="19" spans="2:15">
      <c r="B19" s="17" t="s">
        <v>260</v>
      </c>
      <c r="C19" s="17"/>
      <c r="D19" s="277" t="e">
        <f>#REF!</f>
        <v>#REF!</v>
      </c>
      <c r="E19" s="275" t="e">
        <f>#REF!</f>
        <v>#REF!</v>
      </c>
      <c r="F19" s="276" t="e">
        <f t="shared" si="0"/>
        <v>#REF!</v>
      </c>
      <c r="G19" s="296" t="e">
        <f>#REF!</f>
        <v>#REF!</v>
      </c>
      <c r="H19" s="275" t="e">
        <f>#REF!</f>
        <v>#REF!</v>
      </c>
      <c r="I19" s="248" t="e">
        <f t="shared" si="1"/>
        <v>#REF!</v>
      </c>
      <c r="J19" s="198"/>
      <c r="K19" s="198"/>
      <c r="L19" s="198"/>
      <c r="M19" s="198"/>
      <c r="N19" s="198"/>
      <c r="O19" s="198"/>
    </row>
    <row r="20" spans="2:15">
      <c r="B20" s="17" t="s">
        <v>241</v>
      </c>
      <c r="C20" s="17"/>
      <c r="D20" s="277" t="e">
        <f>#REF!</f>
        <v>#REF!</v>
      </c>
      <c r="E20" s="275" t="e">
        <f>#REF!</f>
        <v>#REF!</v>
      </c>
      <c r="F20" s="276" t="e">
        <f t="shared" si="0"/>
        <v>#REF!</v>
      </c>
      <c r="G20" s="296" t="e">
        <f>#REF!</f>
        <v>#REF!</v>
      </c>
      <c r="H20" s="275" t="e">
        <f>#REF!</f>
        <v>#REF!</v>
      </c>
      <c r="I20" s="248" t="e">
        <f t="shared" si="1"/>
        <v>#REF!</v>
      </c>
      <c r="J20" s="198"/>
      <c r="K20" s="198"/>
      <c r="L20" s="198"/>
      <c r="M20" s="198"/>
      <c r="N20" s="198"/>
      <c r="O20" s="198"/>
    </row>
    <row r="21" spans="2:15">
      <c r="B21" s="17" t="s">
        <v>27</v>
      </c>
      <c r="C21" s="17"/>
      <c r="D21" s="278" t="e">
        <f>#REF!</f>
        <v>#REF!</v>
      </c>
      <c r="E21" s="279" t="e">
        <f>#REF!</f>
        <v>#REF!</v>
      </c>
      <c r="F21" s="276" t="e">
        <f t="shared" si="0"/>
        <v>#REF!</v>
      </c>
      <c r="G21" s="297" t="e">
        <f>#REF!</f>
        <v>#REF!</v>
      </c>
      <c r="H21" s="279" t="e">
        <f>#REF!</f>
        <v>#REF!</v>
      </c>
      <c r="I21" s="248" t="e">
        <f t="shared" si="1"/>
        <v>#REF!</v>
      </c>
      <c r="J21" s="198"/>
      <c r="K21" s="198"/>
      <c r="L21" s="198"/>
      <c r="M21" s="198"/>
      <c r="N21" s="198"/>
      <c r="O21" s="198"/>
    </row>
    <row r="22" spans="2:15">
      <c r="B22" s="225" t="s">
        <v>261</v>
      </c>
      <c r="C22" s="225"/>
      <c r="D22" s="277" t="e">
        <f>D9+D16+D19+D20+D21</f>
        <v>#REF!</v>
      </c>
      <c r="E22" s="275" t="e">
        <f>E9+E16+E19+E20+E21</f>
        <v>#REF!</v>
      </c>
      <c r="F22" s="276" t="e">
        <f t="shared" si="0"/>
        <v>#REF!</v>
      </c>
      <c r="G22" s="296" t="e">
        <f>G9+G16+G19+G20+G21</f>
        <v>#REF!</v>
      </c>
      <c r="H22" s="275" t="e">
        <f>H9+H16+H19+H20+H21</f>
        <v>#REF!</v>
      </c>
      <c r="I22" s="248" t="e">
        <f t="shared" si="1"/>
        <v>#REF!</v>
      </c>
      <c r="J22" s="198"/>
      <c r="K22" s="198"/>
      <c r="L22" s="198"/>
      <c r="M22" s="198"/>
      <c r="N22" s="198"/>
      <c r="O22" s="198"/>
    </row>
    <row r="23" spans="2:15">
      <c r="B23" s="17" t="s">
        <v>76</v>
      </c>
      <c r="C23" s="17"/>
      <c r="D23" s="278" t="e">
        <f>#REF!</f>
        <v>#REF!</v>
      </c>
      <c r="E23" s="279" t="e">
        <f>#REF!</f>
        <v>#REF!</v>
      </c>
      <c r="F23" s="276" t="e">
        <f>IF(OR(((+D23/E23-1)&gt;1),(+D23/E23-1)&lt;-1),"…",(+D23/E23-1))</f>
        <v>#REF!</v>
      </c>
      <c r="G23" s="297" t="e">
        <f>#REF!</f>
        <v>#REF!</v>
      </c>
      <c r="H23" s="279" t="e">
        <f>#REF!</f>
        <v>#REF!</v>
      </c>
      <c r="I23" s="248" t="e">
        <f>IF(OR(((+G23/H23-1)&gt;1),(+G23/H23-1)&lt;-1),"…",(+G23/H23-1))</f>
        <v>#REF!</v>
      </c>
      <c r="J23" s="198"/>
      <c r="K23" s="198"/>
      <c r="L23" s="198"/>
      <c r="M23" s="198"/>
      <c r="N23" s="198"/>
      <c r="O23" s="198"/>
    </row>
    <row r="24" spans="2:15">
      <c r="B24" s="252" t="s">
        <v>28</v>
      </c>
      <c r="C24" s="252"/>
      <c r="D24" s="284" t="e">
        <f>#REF!</f>
        <v>#REF!</v>
      </c>
      <c r="E24" s="285" t="e">
        <f>#REF!</f>
        <v>#REF!</v>
      </c>
      <c r="F24" s="286"/>
      <c r="G24" s="287" t="e">
        <f>#REF!</f>
        <v>#REF!</v>
      </c>
      <c r="H24" s="287" t="e">
        <f>#REF!</f>
        <v>#REF!</v>
      </c>
      <c r="I24" s="253"/>
      <c r="J24" s="198"/>
      <c r="K24" s="198"/>
      <c r="L24" s="198"/>
      <c r="M24" s="198"/>
      <c r="N24" s="198"/>
      <c r="O24" s="198"/>
    </row>
    <row r="25" spans="2:15">
      <c r="B25" s="254" t="s">
        <v>77</v>
      </c>
      <c r="C25" s="254"/>
      <c r="D25" s="284" t="e">
        <f>#REF!</f>
        <v>#REF!</v>
      </c>
      <c r="E25" s="285" t="e">
        <f>#REF!</f>
        <v>#REF!</v>
      </c>
      <c r="F25" s="286"/>
      <c r="G25" s="287" t="e">
        <f>#REF!</f>
        <v>#REF!</v>
      </c>
      <c r="H25" s="287" t="e">
        <f>#REF!</f>
        <v>#REF!</v>
      </c>
      <c r="I25" s="253"/>
      <c r="J25" s="198"/>
      <c r="K25" s="198"/>
      <c r="L25" s="198"/>
      <c r="M25" s="198"/>
      <c r="N25" s="198"/>
      <c r="O25" s="198"/>
    </row>
    <row r="26" spans="2:15" ht="15.75" thickBot="1">
      <c r="B26" s="254" t="s">
        <v>204</v>
      </c>
      <c r="C26" s="254"/>
      <c r="D26" s="288" t="e">
        <f>+#REF!</f>
        <v>#REF!</v>
      </c>
      <c r="E26" s="289" t="e">
        <f>+#REF!</f>
        <v>#REF!</v>
      </c>
      <c r="F26" s="290" t="e">
        <f>IF(OR(((+D26/E26-1)&gt;1),(+D26/E26-1)&lt;-1),"…",(+D26/E26-1))</f>
        <v>#REF!</v>
      </c>
      <c r="G26" s="288" t="e">
        <f>+#REF!</f>
        <v>#REF!</v>
      </c>
      <c r="H26" s="288" t="e">
        <f>+#REF!</f>
        <v>#REF!</v>
      </c>
      <c r="I26" s="255" t="e">
        <f>IF(OR(((+G26/H26-1)&gt;1),(+G26/H26-1)&lt;-1),"…",(+G26/H26-1))</f>
        <v>#REF!</v>
      </c>
      <c r="J26" s="198"/>
      <c r="K26" s="198"/>
      <c r="L26" s="198"/>
      <c r="M26" s="198"/>
      <c r="N26" s="198"/>
      <c r="O26" s="198"/>
    </row>
    <row r="27" spans="2:15" s="138" customFormat="1" ht="15.75" thickBot="1">
      <c r="B27" s="224"/>
      <c r="C27" s="347"/>
      <c r="D27" s="177" t="str">
        <f>+D4</f>
        <v>30.9.2022</v>
      </c>
      <c r="E27" s="292" t="str">
        <f>+E4</f>
        <v>30.9.2021</v>
      </c>
      <c r="F27" s="188"/>
      <c r="G27" s="215" t="str">
        <f>+G4</f>
        <v>30.9.2022</v>
      </c>
      <c r="H27" s="300" t="str">
        <f>+H4</f>
        <v>30.06.2022</v>
      </c>
      <c r="I27" s="216"/>
      <c r="J27" s="198"/>
      <c r="K27" s="347"/>
      <c r="L27" s="347"/>
      <c r="M27" s="347"/>
      <c r="N27" s="347"/>
      <c r="O27" s="347"/>
    </row>
    <row r="28" spans="2:15">
      <c r="B28" s="17" t="s">
        <v>262</v>
      </c>
      <c r="C28" s="346"/>
      <c r="D28" s="229" t="e">
        <f>#REF!</f>
        <v>#REF!</v>
      </c>
      <c r="E28" s="293" t="e">
        <f>#REF!</f>
        <v>#REF!</v>
      </c>
      <c r="F28" s="230"/>
      <c r="G28" s="231" t="e">
        <f>#REF!</f>
        <v>#REF!</v>
      </c>
      <c r="H28" s="293" t="e">
        <f>#REF!</f>
        <v>#REF!</v>
      </c>
      <c r="I28" s="27"/>
      <c r="J28" s="198"/>
      <c r="K28" s="346"/>
      <c r="L28" s="346"/>
      <c r="M28" s="346"/>
      <c r="N28" s="346"/>
      <c r="O28" s="346"/>
    </row>
    <row r="29" spans="2:15">
      <c r="B29" s="45" t="s">
        <v>263</v>
      </c>
      <c r="C29" s="346"/>
      <c r="D29" s="229" t="e">
        <f>#REF!</f>
        <v>#REF!</v>
      </c>
      <c r="E29" s="293" t="e">
        <f>#REF!</f>
        <v>#REF!</v>
      </c>
      <c r="F29" s="232"/>
      <c r="G29" s="233" t="e">
        <f>#REF!</f>
        <v>#REF!</v>
      </c>
      <c r="H29" s="293" t="e">
        <f>#REF!</f>
        <v>#REF!</v>
      </c>
      <c r="I29" s="27"/>
      <c r="J29" s="198"/>
      <c r="K29" s="346"/>
      <c r="L29" s="346"/>
      <c r="M29" s="346"/>
      <c r="N29" s="346"/>
      <c r="O29" s="346"/>
    </row>
    <row r="30" spans="2:15">
      <c r="B30" s="17" t="s">
        <v>182</v>
      </c>
      <c r="C30" s="346"/>
      <c r="D30" s="229" t="e">
        <f>#REF!</f>
        <v>#REF!</v>
      </c>
      <c r="E30" s="293" t="e">
        <f>#REF!</f>
        <v>#REF!</v>
      </c>
      <c r="F30" s="232"/>
      <c r="G30" s="233" t="e">
        <f>#REF!</f>
        <v>#REF!</v>
      </c>
      <c r="H30" s="293" t="e">
        <f>#REF!</f>
        <v>#REF!</v>
      </c>
      <c r="I30" s="27"/>
      <c r="J30" s="198"/>
      <c r="K30" s="346"/>
      <c r="L30" s="346"/>
      <c r="M30" s="346"/>
      <c r="N30" s="346"/>
      <c r="O30" s="346"/>
    </row>
    <row r="31" spans="2:15">
      <c r="B31" s="17" t="s">
        <v>264</v>
      </c>
      <c r="C31" s="346"/>
      <c r="D31" s="229" t="e">
        <f>#REF!</f>
        <v>#REF!</v>
      </c>
      <c r="E31" s="293" t="e">
        <f>#REF!</f>
        <v>#REF!</v>
      </c>
      <c r="F31" s="232"/>
      <c r="G31" s="233" t="e">
        <f>#REF!</f>
        <v>#REF!</v>
      </c>
      <c r="H31" s="293" t="e">
        <f>#REF!</f>
        <v>#REF!</v>
      </c>
      <c r="I31" s="27"/>
      <c r="J31" s="198"/>
      <c r="K31" s="346"/>
      <c r="L31" s="346"/>
      <c r="M31" s="346"/>
      <c r="N31" s="346"/>
      <c r="O31" s="346"/>
    </row>
    <row r="32" spans="2:15" ht="15.75" thickBot="1">
      <c r="B32" s="19" t="s">
        <v>265</v>
      </c>
      <c r="C32" s="19"/>
      <c r="D32" s="43" t="e">
        <f>+D35/D37</f>
        <v>#REF!</v>
      </c>
      <c r="E32" s="294" t="e">
        <f>+E35/E37</f>
        <v>#REF!</v>
      </c>
      <c r="F32" s="234"/>
      <c r="G32" s="211" t="e">
        <f>D35/D37</f>
        <v>#REF!</v>
      </c>
      <c r="H32" s="294" t="e">
        <f>E35/E37</f>
        <v>#REF!</v>
      </c>
      <c r="I32" s="30"/>
      <c r="J32" s="198"/>
      <c r="K32" s="346"/>
      <c r="L32" s="346"/>
      <c r="M32" s="346"/>
      <c r="N32" s="346"/>
      <c r="O32" s="346"/>
    </row>
    <row r="33" spans="2:10" s="138" customFormat="1" ht="15.75" thickBot="1">
      <c r="B33" s="244"/>
      <c r="C33" s="244"/>
      <c r="D33" s="220" t="e">
        <f>#REF!</f>
        <v>#REF!</v>
      </c>
      <c r="E33" s="238" t="e">
        <f>#REF!</f>
        <v>#REF!</v>
      </c>
      <c r="F33" s="238" t="e">
        <f>#REF!</f>
        <v>#REF!</v>
      </c>
      <c r="G33" s="301" t="e">
        <f>#REF!</f>
        <v>#REF!</v>
      </c>
      <c r="H33" s="301" t="e">
        <f>#REF!</f>
        <v>#REF!</v>
      </c>
      <c r="I33" s="210" t="s">
        <v>254</v>
      </c>
      <c r="J33" s="198"/>
    </row>
    <row r="34" spans="2:10">
      <c r="B34" s="17" t="s">
        <v>37</v>
      </c>
      <c r="C34" s="17"/>
      <c r="D34" s="194" t="e">
        <f>#REF!</f>
        <v>#REF!</v>
      </c>
      <c r="E34" s="235" t="e">
        <f>#REF!</f>
        <v>#REF!</v>
      </c>
      <c r="F34" s="235" t="e">
        <f>#REF!</f>
        <v>#REF!</v>
      </c>
      <c r="G34" s="302" t="e">
        <f>#REF!</f>
        <v>#REF!</v>
      </c>
      <c r="H34" s="304" t="e">
        <f>#REF!</f>
        <v>#REF!</v>
      </c>
      <c r="I34" s="208" t="e">
        <f>IF(OR(((+D34/H34-1)&gt;1),(+D34/H34-1)&lt;-1),"…",(+D34/H34-1))</f>
        <v>#REF!</v>
      </c>
      <c r="J34" s="198"/>
    </row>
    <row r="35" spans="2:10">
      <c r="B35" s="17" t="s">
        <v>34</v>
      </c>
      <c r="C35" s="17"/>
      <c r="D35" s="194" t="e">
        <f>#REF!</f>
        <v>#REF!</v>
      </c>
      <c r="E35" s="235" t="e">
        <f>#REF!</f>
        <v>#REF!</v>
      </c>
      <c r="F35" s="235" t="e">
        <f>#REF!</f>
        <v>#REF!</v>
      </c>
      <c r="G35" s="302" t="e">
        <f>#REF!</f>
        <v>#REF!</v>
      </c>
      <c r="H35" s="304" t="e">
        <f>#REF!</f>
        <v>#REF!</v>
      </c>
      <c r="I35" s="208" t="e">
        <f t="shared" ref="I35:I37" si="2">IF(OR(((+D35/H35-1)&gt;1),(+D35/H35-1)&lt;-1),"…",(+D35/H35-1))</f>
        <v>#REF!</v>
      </c>
      <c r="J35" s="198"/>
    </row>
    <row r="36" spans="2:10">
      <c r="B36" s="17" t="s">
        <v>30</v>
      </c>
      <c r="C36" s="17"/>
      <c r="D36" s="194" t="e">
        <f>#REF!</f>
        <v>#REF!</v>
      </c>
      <c r="E36" s="235" t="e">
        <f>#REF!</f>
        <v>#REF!</v>
      </c>
      <c r="F36" s="235" t="e">
        <f>#REF!</f>
        <v>#REF!</v>
      </c>
      <c r="G36" s="302" t="e">
        <f>#REF!</f>
        <v>#REF!</v>
      </c>
      <c r="H36" s="304" t="e">
        <f>#REF!</f>
        <v>#REF!</v>
      </c>
      <c r="I36" s="208" t="e">
        <f t="shared" si="2"/>
        <v>#REF!</v>
      </c>
      <c r="J36" s="198"/>
    </row>
    <row r="37" spans="2:10">
      <c r="B37" s="17" t="s">
        <v>185</v>
      </c>
      <c r="C37" s="17"/>
      <c r="D37" s="194" t="e">
        <f>#REF!</f>
        <v>#REF!</v>
      </c>
      <c r="E37" s="235" t="e">
        <f>#REF!</f>
        <v>#REF!</v>
      </c>
      <c r="F37" s="235" t="e">
        <f>#REF!</f>
        <v>#REF!</v>
      </c>
      <c r="G37" s="302" t="e">
        <f>#REF!</f>
        <v>#REF!</v>
      </c>
      <c r="H37" s="304" t="e">
        <f>#REF!</f>
        <v>#REF!</v>
      </c>
      <c r="I37" s="208" t="e">
        <f t="shared" si="2"/>
        <v>#REF!</v>
      </c>
      <c r="J37" s="198"/>
    </row>
    <row r="38" spans="2:10">
      <c r="B38" s="17" t="s">
        <v>189</v>
      </c>
      <c r="C38" s="17"/>
      <c r="D38" s="194" t="e">
        <f>#REF!</f>
        <v>#REF!</v>
      </c>
      <c r="E38" s="235" t="e">
        <f>#REF!</f>
        <v>#REF!</v>
      </c>
      <c r="F38" s="235" t="e">
        <f>#REF!</f>
        <v>#REF!</v>
      </c>
      <c r="G38" s="302" t="e">
        <f>#REF!</f>
        <v>#REF!</v>
      </c>
      <c r="H38" s="304" t="e">
        <f>#REF!</f>
        <v>#REF!</v>
      </c>
      <c r="I38" s="208" t="e">
        <f>IF(OR(((+D38/H38-1)&gt;1),(+D38/H38-1)&lt;-1),"…",(+D38/H38-1))</f>
        <v>#REF!</v>
      </c>
      <c r="J38" s="198"/>
    </row>
    <row r="39" spans="2:10" ht="15.75" thickBot="1">
      <c r="B39" s="259" t="s">
        <v>239</v>
      </c>
      <c r="C39" s="259"/>
      <c r="D39" s="593">
        <f>Miscellaneous!G21</f>
        <v>5715.2510000000002</v>
      </c>
      <c r="E39" s="245">
        <f>Miscellaneous!H21</f>
        <v>5671.1744386999999</v>
      </c>
      <c r="F39" s="245">
        <f>Miscellaneous!I21</f>
        <v>5613.3261633499988</v>
      </c>
      <c r="G39" s="303">
        <f>Miscellaneous!J21</f>
        <v>5557.66311503</v>
      </c>
      <c r="H39" s="305">
        <f>Miscellaneous!K21</f>
        <v>6072.9009999999998</v>
      </c>
      <c r="I39" s="246">
        <f>IF(OR(((+D39/H39-1)&gt;1),(+D39/H39-1)&lt;-1),"…",(+D39/H39-1))</f>
        <v>-5.8892776285995763E-2</v>
      </c>
      <c r="J39" s="198"/>
    </row>
    <row r="40" spans="2:10" ht="15.75" thickBot="1">
      <c r="B40" s="17"/>
      <c r="C40" s="17"/>
      <c r="D40" s="619" t="s">
        <v>143</v>
      </c>
      <c r="E40" s="619"/>
      <c r="F40" s="619"/>
      <c r="G40" s="619" t="s">
        <v>133</v>
      </c>
      <c r="H40" s="619"/>
      <c r="I40" s="619"/>
      <c r="J40" s="198"/>
    </row>
    <row r="41" spans="2:10" ht="15.75" thickBot="1">
      <c r="B41" s="225" t="s">
        <v>237</v>
      </c>
      <c r="C41" s="346"/>
      <c r="D41" s="177" t="str">
        <f>D27</f>
        <v>30.9.2022</v>
      </c>
      <c r="E41" s="209" t="s">
        <v>90</v>
      </c>
      <c r="F41" s="209" t="str">
        <f>E27</f>
        <v>30.9.2021</v>
      </c>
      <c r="G41" s="177" t="str">
        <f>D41</f>
        <v>30.9.2022</v>
      </c>
      <c r="H41" s="209" t="str">
        <f>E41</f>
        <v>30.06.2022</v>
      </c>
      <c r="I41" s="209" t="str">
        <f>F41</f>
        <v>30.9.2021</v>
      </c>
      <c r="J41" s="198"/>
    </row>
    <row r="42" spans="2:10">
      <c r="B42" s="17" t="s">
        <v>266</v>
      </c>
      <c r="C42" s="346"/>
      <c r="D42" s="194" t="e">
        <f>+#REF!</f>
        <v>#REF!</v>
      </c>
      <c r="E42" s="235" t="e">
        <f>+#REF!</f>
        <v>#REF!</v>
      </c>
      <c r="F42" s="235" t="e">
        <f>+#REF!</f>
        <v>#REF!</v>
      </c>
      <c r="G42" s="194" t="e">
        <f>+#REF!</f>
        <v>#REF!</v>
      </c>
      <c r="H42" s="235" t="e">
        <f>+#REF!</f>
        <v>#REF!</v>
      </c>
      <c r="I42" s="235" t="e">
        <f>+#REF!</f>
        <v>#REF!</v>
      </c>
      <c r="J42" s="198"/>
    </row>
    <row r="43" spans="2:10">
      <c r="B43" s="17" t="s">
        <v>242</v>
      </c>
      <c r="C43" s="346"/>
      <c r="D43" s="194" t="e">
        <f>+#REF!</f>
        <v>#REF!</v>
      </c>
      <c r="E43" s="235" t="e">
        <f>+#REF!</f>
        <v>#REF!</v>
      </c>
      <c r="F43" s="235" t="e">
        <f>+#REF!</f>
        <v>#REF!</v>
      </c>
      <c r="G43" s="194" t="e">
        <f>+#REF!</f>
        <v>#REF!</v>
      </c>
      <c r="H43" s="235" t="e">
        <f>+#REF!</f>
        <v>#REF!</v>
      </c>
      <c r="I43" s="235" t="e">
        <f>+#REF!</f>
        <v>#REF!</v>
      </c>
      <c r="J43" s="198"/>
    </row>
    <row r="44" spans="2:10">
      <c r="B44" s="17" t="s">
        <v>267</v>
      </c>
      <c r="C44" s="346"/>
      <c r="D44" s="229" t="e">
        <f>+#REF!</f>
        <v>#REF!</v>
      </c>
      <c r="E44" s="250" t="e">
        <f>+#REF!</f>
        <v>#REF!</v>
      </c>
      <c r="F44" s="250" t="e">
        <f>+#REF!</f>
        <v>#REF!</v>
      </c>
      <c r="G44" s="229" t="e">
        <f>+#REF!</f>
        <v>#REF!</v>
      </c>
      <c r="H44" s="250" t="e">
        <f>+#REF!</f>
        <v>#REF!</v>
      </c>
      <c r="I44" s="250" t="e">
        <f>+#REF!</f>
        <v>#REF!</v>
      </c>
      <c r="J44" s="198"/>
    </row>
    <row r="45" spans="2:10">
      <c r="B45" s="17" t="s">
        <v>248</v>
      </c>
      <c r="C45" s="346"/>
      <c r="D45" s="229" t="e">
        <f>+#REF!</f>
        <v>#REF!</v>
      </c>
      <c r="E45" s="250" t="e">
        <f>+#REF!</f>
        <v>#REF!</v>
      </c>
      <c r="F45" s="250" t="e">
        <f>+#REF!</f>
        <v>#REF!</v>
      </c>
      <c r="G45" s="229" t="e">
        <f>+#REF!</f>
        <v>#REF!</v>
      </c>
      <c r="H45" s="250" t="e">
        <f>+#REF!</f>
        <v>#REF!</v>
      </c>
      <c r="I45" s="250" t="e">
        <f>+#REF!</f>
        <v>#REF!</v>
      </c>
      <c r="J45" s="198"/>
    </row>
    <row r="46" spans="2:10">
      <c r="B46" s="346"/>
      <c r="C46" s="346"/>
      <c r="D46" s="346"/>
      <c r="E46" s="348"/>
      <c r="F46" s="346"/>
      <c r="G46" s="346"/>
      <c r="H46" s="346"/>
      <c r="I46" s="346"/>
      <c r="J46" s="346"/>
    </row>
    <row r="47" spans="2:10">
      <c r="B47" s="346"/>
      <c r="C47" s="346"/>
      <c r="D47" s="346"/>
      <c r="E47" s="346"/>
      <c r="F47" s="346"/>
      <c r="G47" s="346"/>
      <c r="H47" s="346"/>
      <c r="I47" s="346"/>
      <c r="J47" s="346"/>
    </row>
    <row r="49" spans="2:2">
      <c r="B49" s="34" t="s">
        <v>268</v>
      </c>
    </row>
    <row r="50" spans="2:2">
      <c r="B50" s="34" t="s">
        <v>269</v>
      </c>
    </row>
    <row r="51" spans="2:2">
      <c r="B51" s="34" t="s">
        <v>270</v>
      </c>
    </row>
  </sheetData>
  <mergeCells count="4">
    <mergeCell ref="D3:F3"/>
    <mergeCell ref="G3:I3"/>
    <mergeCell ref="G40:I40"/>
    <mergeCell ref="D40:F40"/>
  </mergeCells>
  <phoneticPr fontId="33" type="noConversion"/>
  <hyperlinks>
    <hyperlink ref="B10" location="_ftn1" display="_ftn1" xr:uid="{00000000-0004-0000-0B00-000000000000}"/>
    <hyperlink ref="B49" location="_ftnref1" display="_ftnref1" xr:uid="{00000000-0004-0000-0B00-000001000000}"/>
    <hyperlink ref="B50" location="_ftnref2" display="_ftnref2" xr:uid="{00000000-0004-0000-0B00-000002000000}"/>
    <hyperlink ref="B51" location="_ftnref3" display="_ftnref3" xr:uid="{00000000-0004-0000-0B00-000003000000}"/>
  </hyperlinks>
  <printOptions horizontalCentered="1"/>
  <pageMargins left="0.11811023622047245" right="0.11811023622047245" top="0.35433070866141736" bottom="0.15748031496062992" header="0.31496062992125984" footer="0.31496062992125984"/>
  <pageSetup paperSize="9" scale="61" orientation="landscape" r:id="rId1"/>
  <headerFooter>
    <oddHeader xml:space="preserve">&amp;R&amp;"Arial,Regular"&amp;10&amp;B&amp;I&amp;U&amp;K00FF00   </oddHeader>
    <evenHeader xml:space="preserve">&amp;R&amp;"Arial,Regular"&amp;10&amp;B&amp;I&amp;U&amp;K00FF00   </evenHeader>
    <firstHeader xml:space="preserve">&amp;R&amp;"Arial,Regular"&amp;10&amp;B&amp;I&amp;U&amp;K00FF00   </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48FC18DF39D0478116A69C32E14282" ma:contentTypeVersion="17" ma:contentTypeDescription="Create a new document." ma:contentTypeScope="" ma:versionID="dc12015a2c0b8d4e14fda5804d19f3d0">
  <xsd:schema xmlns:xsd="http://www.w3.org/2001/XMLSchema" xmlns:xs="http://www.w3.org/2001/XMLSchema" xmlns:p="http://schemas.microsoft.com/office/2006/metadata/properties" xmlns:ns2="39ad806a-35e5-4aec-a3ed-0aa77fd3ed0c" xmlns:ns3="cb98597e-122e-4112-b90a-a5875a474424" targetNamespace="http://schemas.microsoft.com/office/2006/metadata/properties" ma:root="true" ma:fieldsID="6b39a76c14953e503cac73e54470b867" ns2:_="" ns3:_="">
    <xsd:import namespace="39ad806a-35e5-4aec-a3ed-0aa77fd3ed0c"/>
    <xsd:import namespace="cb98597e-122e-4112-b90a-a5875a47442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LengthInSecond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d806a-35e5-4aec-a3ed-0aa77fd3ed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Κατάσταση" ma:internalName="_x039a__x03b1__x03c4__x03ac__x03c3__x03c4__x03b1__x03c3__x03b7_">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b6b0adfb-8d01-45bb-a802-83f23d5c01a5"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98597e-122e-4112-b90a-a5875a47442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252550af-b987-4360-8cf4-29818b857a20}" ma:internalName="TaxCatchAll" ma:showField="CatchAllData" ma:web="cb98597e-122e-4112-b90a-a5875a4744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Flow_SignoffStatus xmlns="39ad806a-35e5-4aec-a3ed-0aa77fd3ed0c" xsi:nil="true"/>
    <TaxCatchAll xmlns="cb98597e-122e-4112-b90a-a5875a474424" xsi:nil="true"/>
    <lcf76f155ced4ddcb4097134ff3c332f xmlns="39ad806a-35e5-4aec-a3ed-0aa77fd3ed0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d="http://www.w3.org/2001/XMLSchema" xmlns:xsi="http://www.w3.org/2001/XMLSchema-instance" xmlns="http://www.boldonjames.com/2008/01/sie/internal/label" sislVersion="0" policy="85d8ddd1-f1ac-4a03-b921-f3707584cd99" origin="userSelected">
  <element uid="5ef1a5a6-1069-46a5-bd75-25fb71cae8c4" value=""/>
  <element uid="9b837078-1873-43a7-b123-90c6457d5a93" value=""/>
</sisl>
</file>

<file path=customXml/itemProps1.xml><?xml version="1.0" encoding="utf-8"?>
<ds:datastoreItem xmlns:ds="http://schemas.openxmlformats.org/officeDocument/2006/customXml" ds:itemID="{338492BE-F0A6-450C-A47D-DEB704A7A3F2}"/>
</file>

<file path=customXml/itemProps2.xml><?xml version="1.0" encoding="utf-8"?>
<ds:datastoreItem xmlns:ds="http://schemas.openxmlformats.org/officeDocument/2006/customXml" ds:itemID="{53EF9A8B-E1CB-479E-B172-ED33186F15F4}">
  <ds:schemaRefs>
    <ds:schemaRef ds:uri="http://schemas.microsoft.com/office/2006/documentManagement/types"/>
    <ds:schemaRef ds:uri="http://www.w3.org/XML/1998/namespace"/>
    <ds:schemaRef ds:uri="http://purl.org/dc/dcmitype/"/>
    <ds:schemaRef ds:uri="cb98597e-122e-4112-b90a-a5875a474424"/>
    <ds:schemaRef ds:uri="http://purl.org/dc/terms/"/>
    <ds:schemaRef ds:uri="http://schemas.openxmlformats.org/package/2006/metadata/core-properties"/>
    <ds:schemaRef ds:uri="http://schemas.microsoft.com/office/infopath/2007/PartnerControls"/>
    <ds:schemaRef ds:uri="39ad806a-35e5-4aec-a3ed-0aa77fd3ed0c"/>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BC497044-B869-44B7-B8E3-BEB8001DADC8}">
  <ds:schemaRefs>
    <ds:schemaRef ds:uri="http://schemas.microsoft.com/sharepoint/v3/contenttype/forms"/>
  </ds:schemaRefs>
</ds:datastoreItem>
</file>

<file path=customXml/itemProps4.xml><?xml version="1.0" encoding="utf-8"?>
<ds:datastoreItem xmlns:ds="http://schemas.openxmlformats.org/officeDocument/2006/customXml" ds:itemID="{501DEFA1-E7DF-4FD6-946F-FD8AB06FC64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20</vt:i4>
      </vt:variant>
    </vt:vector>
  </HeadingPairs>
  <TitlesOfParts>
    <vt:vector size="49" baseType="lpstr">
      <vt:lpstr>Extraordinary costs</vt:lpstr>
      <vt:lpstr>Income from financial oper</vt:lpstr>
      <vt:lpstr>Staff costs</vt:lpstr>
      <vt:lpstr>GnAs</vt:lpstr>
      <vt:lpstr>Impairment losses on loans</vt:lpstr>
      <vt:lpstr>Income tax</vt:lpstr>
      <vt:lpstr>Impact from NPA transactions</vt:lpstr>
      <vt:lpstr>PAT from disc. operations </vt:lpstr>
      <vt:lpstr>Press Release-english-old</vt:lpstr>
      <vt:lpstr>Reported Finance</vt:lpstr>
      <vt:lpstr>Δελτίο Τύπου-ελληνικα</vt:lpstr>
      <vt:lpstr>One-offs statement</vt:lpstr>
      <vt:lpstr>Summary</vt:lpstr>
      <vt:lpstr>Balance Sheet</vt:lpstr>
      <vt:lpstr>Income Statement</vt:lpstr>
      <vt:lpstr>NII</vt:lpstr>
      <vt:lpstr>NII Spreads</vt:lpstr>
      <vt:lpstr>Fees</vt:lpstr>
      <vt:lpstr>Impairments</vt:lpstr>
      <vt:lpstr>Loans</vt:lpstr>
      <vt:lpstr>Asset Quality</vt:lpstr>
      <vt:lpstr>Customer Funds</vt:lpstr>
      <vt:lpstr>Capital</vt:lpstr>
      <vt:lpstr>Securities</vt:lpstr>
      <vt:lpstr>Issuances</vt:lpstr>
      <vt:lpstr>Ratings</vt:lpstr>
      <vt:lpstr>Segmental</vt:lpstr>
      <vt:lpstr>Miscellaneous</vt:lpstr>
      <vt:lpstr>Definitions</vt:lpstr>
      <vt:lpstr>'Reported Finance'!_ftnref1</vt:lpstr>
      <vt:lpstr>'Δελτίο Τύπου-ελληνικα'!_ftnref1</vt:lpstr>
      <vt:lpstr>'Asset Quality'!Print_Area</vt:lpstr>
      <vt:lpstr>Capital!Print_Area</vt:lpstr>
      <vt:lpstr>'Customer Funds'!Print_Area</vt:lpstr>
      <vt:lpstr>Definitions!Print_Area</vt:lpstr>
      <vt:lpstr>Fees!Print_Area</vt:lpstr>
      <vt:lpstr>Impairments!Print_Area</vt:lpstr>
      <vt:lpstr>'Income Statement'!Print_Area</vt:lpstr>
      <vt:lpstr>Issuances!Print_Area</vt:lpstr>
      <vt:lpstr>Loans!Print_Area</vt:lpstr>
      <vt:lpstr>Miscellaneous!Print_Area</vt:lpstr>
      <vt:lpstr>NII!Print_Area</vt:lpstr>
      <vt:lpstr>'One-offs statement'!Print_Area</vt:lpstr>
      <vt:lpstr>'Press Release-english-old'!Print_Area</vt:lpstr>
      <vt:lpstr>Ratings!Print_Area</vt:lpstr>
      <vt:lpstr>'Reported Finance'!Print_Area</vt:lpstr>
      <vt:lpstr>Segmental!Print_Area</vt:lpstr>
      <vt:lpstr>Summary!Print_Area</vt:lpstr>
      <vt:lpstr>'Δελτίο Τύπου-ελληνικα'!Print_Area</vt:lpstr>
    </vt:vector>
  </TitlesOfParts>
  <Manager/>
  <Company>ALPHA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ALPHA BANK</dc:creator>
  <cp:keywords/>
  <dc:description/>
  <cp:lastModifiedBy>Georgantza Tzina</cp:lastModifiedBy>
  <cp:revision/>
  <dcterms:created xsi:type="dcterms:W3CDTF">2004-01-26T10:22:09Z</dcterms:created>
  <dcterms:modified xsi:type="dcterms:W3CDTF">2024-03-06T16:10:53Z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0x010100D948FC18DF39D0478116A69C32E14282</vt:lpwstr>
  </property>
  <property fmtid="{D5CDD505-2E9C-101B-9397-08002B2CF9AE}" pid="3" name="docIndexRef">
    <vt:lpwstr>63b940c5-bd65-40fc-8169-23b67efe8583</vt:lpwstr>
  </property>
  <property fmtid="{D5CDD505-2E9C-101B-9397-08002B2CF9AE}" pid="4" name="bjSaver">
    <vt:lpwstr>41UuMtcDgkZ8W1bGSwB8LHi7EAHjY4Fn</vt:lpwstr>
  </property>
  <property fmtid="{D5CDD505-2E9C-101B-9397-08002B2CF9AE}" pid="5" name="bjDocumentLabelXML">
    <vt:lpwstr>&lt;?xml version="1.0" encoding="us-ascii"?&gt;&lt;sisl xmlns:xsd="http://www.w3.org/2001/XMLSchema" xmlns:xsi="http://www.w3.org/2001/XMLSchema-instance" sislVersion="0" policy="85d8ddd1-f1ac-4a03-b921-f3707584cd99" origin="userSelected" xmlns="http://www.boldonj</vt:lpwstr>
  </property>
  <property fmtid="{D5CDD505-2E9C-101B-9397-08002B2CF9AE}" pid="6" name="bjDocumentLabelXML-0">
    <vt:lpwstr>ames.com/2008/01/sie/internal/label"&gt;&lt;element uid="5ef1a5a6-1069-46a5-bd75-25fb71cae8c4" value="" /&gt;&lt;element uid="9b837078-1873-43a7-b123-90c6457d5a93" value="" /&gt;&lt;/sisl&gt;</vt:lpwstr>
  </property>
  <property fmtid="{D5CDD505-2E9C-101B-9397-08002B2CF9AE}" pid="7" name="bjDocumentSecurityLabel">
    <vt:lpwstr>ΔΗΜΟΣΙΟ (PUBLIC) </vt:lpwstr>
  </property>
  <property fmtid="{D5CDD505-2E9C-101B-9397-08002B2CF9AE}" pid="8" name="bjRightHeaderLabel-first">
    <vt:lpwstr>&amp;"Arial,Regular"&amp;10&amp;B&amp;I&amp;U&amp;K00FF00   </vt:lpwstr>
  </property>
  <property fmtid="{D5CDD505-2E9C-101B-9397-08002B2CF9AE}" pid="9" name="bjRightHeaderLabel-even">
    <vt:lpwstr>&amp;"Arial,Regular"&amp;10&amp;B&amp;I&amp;U&amp;K00FF00   </vt:lpwstr>
  </property>
  <property fmtid="{D5CDD505-2E9C-101B-9397-08002B2CF9AE}" pid="10" name="bjRightHeaderLabel">
    <vt:lpwstr>&amp;"Arial,Regular"&amp;10&amp;B&amp;I&amp;U&amp;K00FF00   </vt:lpwstr>
  </property>
  <property fmtid="{D5CDD505-2E9C-101B-9397-08002B2CF9AE}" pid="11" name="MSIP_Label_3b8d3c1f-739d-4b15-82f9-3af0fe19718a_Enabled">
    <vt:lpwstr>true</vt:lpwstr>
  </property>
  <property fmtid="{D5CDD505-2E9C-101B-9397-08002B2CF9AE}" pid="12" name="MSIP_Label_3b8d3c1f-739d-4b15-82f9-3af0fe19718a_SetDate">
    <vt:lpwstr>2021-02-10T12:11:50Z</vt:lpwstr>
  </property>
  <property fmtid="{D5CDD505-2E9C-101B-9397-08002B2CF9AE}" pid="13" name="MSIP_Label_3b8d3c1f-739d-4b15-82f9-3af0fe19718a_Method">
    <vt:lpwstr>Standard</vt:lpwstr>
  </property>
  <property fmtid="{D5CDD505-2E9C-101B-9397-08002B2CF9AE}" pid="14" name="MSIP_Label_3b8d3c1f-739d-4b15-82f9-3af0fe19718a_Name">
    <vt:lpwstr>3b8d3c1f-739d-4b15-82f9-3af0fe19718a</vt:lpwstr>
  </property>
  <property fmtid="{D5CDD505-2E9C-101B-9397-08002B2CF9AE}" pid="15" name="MSIP_Label_3b8d3c1f-739d-4b15-82f9-3af0fe19718a_SiteId">
    <vt:lpwstr>c80515ef-93c1-429d-87e1-d66eb567b009</vt:lpwstr>
  </property>
  <property fmtid="{D5CDD505-2E9C-101B-9397-08002B2CF9AE}" pid="16" name="MSIP_Label_3b8d3c1f-739d-4b15-82f9-3af0fe19718a_ActionId">
    <vt:lpwstr>a963867e-05c0-4e1b-8a18-ef3c7c3b2b5d</vt:lpwstr>
  </property>
  <property fmtid="{D5CDD505-2E9C-101B-9397-08002B2CF9AE}" pid="17" name="MSIP_Label_3b8d3c1f-739d-4b15-82f9-3af0fe19718a_ContentBits">
    <vt:lpwstr>0</vt:lpwstr>
  </property>
  <property fmtid="{D5CDD505-2E9C-101B-9397-08002B2CF9AE}" pid="18" name="MediaServiceImageTags">
    <vt:lpwstr/>
  </property>
</Properties>
</file>